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25" activeTab="1"/>
  </bookViews>
  <sheets>
    <sheet name="滞存规格明细" sheetId="2" r:id="rId1"/>
    <sheet name="材料号" sheetId="3" r:id="rId2"/>
    <sheet name="电商已挂牌材料号 0725" sheetId="5" r:id="rId3"/>
    <sheet name="Sheet1" sheetId="4" r:id="rId4"/>
  </sheets>
  <definedNames>
    <definedName name="_xlnm._FilterDatabase" localSheetId="0" hidden="1">滞存规格明细!$A$2:$O$36</definedName>
  </definedNames>
  <calcPr calcId="144525"/>
</workbook>
</file>

<file path=xl/sharedStrings.xml><?xml version="1.0" encoding="utf-8"?>
<sst xmlns="http://schemas.openxmlformats.org/spreadsheetml/2006/main" count="568" uniqueCount="145">
  <si>
    <t>求和项:材料理论重量</t>
  </si>
  <si>
    <t>月龄</t>
  </si>
  <si>
    <t>公司别</t>
  </si>
  <si>
    <t>库区名称</t>
  </si>
  <si>
    <t>库区代码</t>
  </si>
  <si>
    <t>牌号（钢级）</t>
  </si>
  <si>
    <t>材料规格</t>
  </si>
  <si>
    <t>总计</t>
  </si>
  <si>
    <t>1818</t>
  </si>
  <si>
    <t>宝新恒源棒线库</t>
  </si>
  <si>
    <t>S11</t>
  </si>
  <si>
    <t>HPB300</t>
  </si>
  <si>
    <t>Φ16*9000</t>
  </si>
  <si>
    <t>Φ22*9000</t>
  </si>
  <si>
    <t>HRB400E</t>
  </si>
  <si>
    <t>Φ28*11000</t>
  </si>
  <si>
    <t>S12</t>
  </si>
  <si>
    <t>Φ10</t>
  </si>
  <si>
    <t>Φ18*9000</t>
  </si>
  <si>
    <t>Φ12*11880</t>
  </si>
  <si>
    <t>Φ12*12000</t>
  </si>
  <si>
    <t>Φ16*10500</t>
  </si>
  <si>
    <t>Φ16*11500</t>
  </si>
  <si>
    <t>Φ16*12000</t>
  </si>
  <si>
    <t>Φ20*12000</t>
  </si>
  <si>
    <t>Φ25*9000</t>
  </si>
  <si>
    <t>Φ32*9000</t>
  </si>
  <si>
    <t>HRB500E</t>
  </si>
  <si>
    <t>Φ14*9000</t>
  </si>
  <si>
    <t>Φ20*9000</t>
  </si>
  <si>
    <t>Φ28*9000</t>
  </si>
  <si>
    <t>Q235A</t>
  </si>
  <si>
    <t>宝新恒源库</t>
  </si>
  <si>
    <t>FAG</t>
  </si>
  <si>
    <t>Φ6</t>
  </si>
  <si>
    <t>Φ14*12000</t>
  </si>
  <si>
    <t>Φ18*12000</t>
  </si>
  <si>
    <t>Φ22*12000</t>
  </si>
  <si>
    <t>Φ32*12000</t>
  </si>
  <si>
    <t>Φ36*12000</t>
  </si>
  <si>
    <t>Φ36*9000</t>
  </si>
  <si>
    <t>1818 汇总</t>
  </si>
  <si>
    <t>订货用户中文名称</t>
  </si>
  <si>
    <t>合约号</t>
  </si>
  <si>
    <t>合同号(ERP系统)</t>
  </si>
  <si>
    <t>产品大类名称</t>
  </si>
  <si>
    <t>品名细分类中文</t>
  </si>
  <si>
    <t>产品规范码</t>
  </si>
  <si>
    <t>材料号</t>
  </si>
  <si>
    <t>材料理论重量</t>
  </si>
  <si>
    <t>准发时刻</t>
  </si>
  <si>
    <t>生产日期</t>
  </si>
  <si>
    <t>指导价</t>
  </si>
  <si>
    <t>建议价格</t>
  </si>
  <si>
    <t>基价</t>
  </si>
  <si>
    <t>组距加价</t>
  </si>
  <si>
    <t>新疆八一钢铁股份有限公司</t>
  </si>
  <si>
    <t>BB2307632</t>
  </si>
  <si>
    <t>BB23H00968</t>
  </si>
  <si>
    <t>棒材</t>
  </si>
  <si>
    <t>热轧带肋钢筋</t>
  </si>
  <si>
    <t>BBN04B2501001</t>
  </si>
  <si>
    <t>B201385537011005</t>
  </si>
  <si>
    <t>宝新恒源库（已挂）</t>
  </si>
  <si>
    <t>20230825003304</t>
  </si>
  <si>
    <t>20230824</t>
  </si>
  <si>
    <t>B201385547011011</t>
  </si>
  <si>
    <t>20230824163307</t>
  </si>
  <si>
    <t>BB2309339</t>
  </si>
  <si>
    <t>BB23H01238</t>
  </si>
  <si>
    <t>B2013C5222011020</t>
  </si>
  <si>
    <t>20231221171008</t>
  </si>
  <si>
    <t>20231220</t>
  </si>
  <si>
    <t>BB2309407</t>
  </si>
  <si>
    <t>BB23H01260</t>
  </si>
  <si>
    <t>B2013C5521011010</t>
  </si>
  <si>
    <t>宝新恒源库（已出库）</t>
  </si>
  <si>
    <t>20231228122404</t>
  </si>
  <si>
    <t>20231228</t>
  </si>
  <si>
    <t>BB2400042</t>
  </si>
  <si>
    <t>BB24H00008</t>
  </si>
  <si>
    <t>B201415216011004</t>
  </si>
  <si>
    <t>20240108203314</t>
  </si>
  <si>
    <t>20240108</t>
  </si>
  <si>
    <t>B201415249011017</t>
  </si>
  <si>
    <t>20240109203303</t>
  </si>
  <si>
    <t>20240109</t>
  </si>
  <si>
    <t>B201415249011018</t>
  </si>
  <si>
    <t>B201415249011019</t>
  </si>
  <si>
    <t>B201415249011020</t>
  </si>
  <si>
    <t>B201415249011021</t>
  </si>
  <si>
    <t>BB2400124</t>
  </si>
  <si>
    <t>BB24H00021</t>
  </si>
  <si>
    <t>B201415256011004</t>
  </si>
  <si>
    <t>20240115174322</t>
  </si>
  <si>
    <t>BB2400067</t>
  </si>
  <si>
    <t>BB24H00016</t>
  </si>
  <si>
    <t>B201415281011052</t>
  </si>
  <si>
    <t>宝新恒源棒线库（已出库）</t>
  </si>
  <si>
    <t>20240110171748</t>
  </si>
  <si>
    <t>20240110</t>
  </si>
  <si>
    <t>BB2400305</t>
  </si>
  <si>
    <t>BB24H00112</t>
  </si>
  <si>
    <t>B201425462011034</t>
  </si>
  <si>
    <t>20240219143307</t>
  </si>
  <si>
    <t>20240219</t>
  </si>
  <si>
    <t>BB2400442</t>
  </si>
  <si>
    <t>BB24H00141</t>
  </si>
  <si>
    <t>B201435007011016</t>
  </si>
  <si>
    <t>20240309213305</t>
  </si>
  <si>
    <t>20240309</t>
  </si>
  <si>
    <t>BB24H00147</t>
  </si>
  <si>
    <t>BBN04B2601001</t>
  </si>
  <si>
    <t>B201435222011018</t>
  </si>
  <si>
    <t>20240316023308</t>
  </si>
  <si>
    <t>20240315</t>
  </si>
  <si>
    <t>BB2304967</t>
  </si>
  <si>
    <t>BB23H00713</t>
  </si>
  <si>
    <t>C101365350011006</t>
  </si>
  <si>
    <t>20231107124916</t>
  </si>
  <si>
    <t>20230615</t>
  </si>
  <si>
    <t>BB2308745</t>
  </si>
  <si>
    <t>BB23H01122</t>
  </si>
  <si>
    <t>热轧光圆钢筋</t>
  </si>
  <si>
    <t>BAN01B1401002</t>
  </si>
  <si>
    <t>C1013A5320011022</t>
  </si>
  <si>
    <t>20231019213306</t>
  </si>
  <si>
    <t>20231019</t>
  </si>
  <si>
    <t>BB23H01126</t>
  </si>
  <si>
    <t>C1013A5396011014</t>
  </si>
  <si>
    <t>20231023143317</t>
  </si>
  <si>
    <t>20231023</t>
  </si>
  <si>
    <t>C1013A5397011003</t>
  </si>
  <si>
    <t>BB2308940</t>
  </si>
  <si>
    <t>BB23H01160</t>
  </si>
  <si>
    <t>C1013B5071011003</t>
  </si>
  <si>
    <t>20231105013307</t>
  </si>
  <si>
    <t>20231104</t>
  </si>
  <si>
    <t>C1013B5080011006</t>
  </si>
  <si>
    <t>20231107135326</t>
  </si>
  <si>
    <t>20231105</t>
  </si>
  <si>
    <t>合计</t>
  </si>
  <si>
    <t>加权平均价     2819元/吨</t>
  </si>
  <si>
    <t>加权平均价     3172元/吨</t>
  </si>
  <si>
    <t>宝新恒源棒线库（已挂）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</si>
</sst>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6" fillId="8" borderId="4" applyNumberFormat="0" applyAlignment="0" applyProtection="0">
      <alignment vertical="center"/>
    </xf>
    <xf numFmtId="0" fontId="20" fillId="21" borderId="10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1" fillId="0" borderId="3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6"/>
  <sheetViews>
    <sheetView workbookViewId="0">
      <selection activeCell="G4" sqref="G4"/>
    </sheetView>
  </sheetViews>
  <sheetFormatPr defaultColWidth="9" defaultRowHeight="13.5"/>
  <cols>
    <col min="2" max="2" width="15.3333333333333" customWidth="1"/>
    <col min="5" max="5" width="11.8916666666667" customWidth="1"/>
  </cols>
  <sheetData>
    <row r="1" spans="1:15">
      <c r="A1" s="5" t="s">
        <v>0</v>
      </c>
      <c r="B1" s="5"/>
      <c r="C1" s="5"/>
      <c r="D1" s="5"/>
      <c r="E1" s="5"/>
      <c r="F1" s="5" t="s">
        <v>1</v>
      </c>
      <c r="G1" s="5"/>
      <c r="H1" s="5"/>
      <c r="I1" s="5"/>
      <c r="J1" s="5"/>
      <c r="K1" s="5"/>
      <c r="L1" s="5"/>
      <c r="M1" s="5"/>
      <c r="N1" s="5"/>
      <c r="O1" s="5"/>
    </row>
    <row r="2" spans="1:15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>
        <v>3</v>
      </c>
      <c r="G2" s="5">
        <v>4</v>
      </c>
      <c r="H2" s="5">
        <v>5</v>
      </c>
      <c r="I2" s="5">
        <v>6</v>
      </c>
      <c r="J2" s="5">
        <v>7</v>
      </c>
      <c r="K2" s="5">
        <v>8</v>
      </c>
      <c r="L2" s="5">
        <v>9</v>
      </c>
      <c r="M2" s="5">
        <v>10</v>
      </c>
      <c r="N2" s="5">
        <v>12</v>
      </c>
      <c r="O2" s="5" t="s">
        <v>7</v>
      </c>
    </row>
    <row r="3" spans="1:15">
      <c r="A3" s="5" t="s">
        <v>8</v>
      </c>
      <c r="B3" s="5" t="s">
        <v>9</v>
      </c>
      <c r="C3" s="5" t="s">
        <v>10</v>
      </c>
      <c r="D3" s="5" t="s">
        <v>11</v>
      </c>
      <c r="E3" s="5" t="s">
        <v>12</v>
      </c>
      <c r="F3" s="5"/>
      <c r="G3" s="5"/>
      <c r="H3" s="5"/>
      <c r="I3" s="5"/>
      <c r="J3" s="5"/>
      <c r="K3" s="5">
        <v>4.281</v>
      </c>
      <c r="L3" s="5"/>
      <c r="M3" s="5"/>
      <c r="N3" s="5"/>
      <c r="O3" s="5">
        <f t="shared" ref="O3:O34" si="0">SUM(F3:N3)</f>
        <v>4.281</v>
      </c>
    </row>
    <row r="4" spans="1:15">
      <c r="A4" s="5"/>
      <c r="B4" s="5"/>
      <c r="C4" s="5"/>
      <c r="D4" s="5"/>
      <c r="E4" s="5" t="s">
        <v>13</v>
      </c>
      <c r="F4" s="5"/>
      <c r="G4" s="5"/>
      <c r="H4" s="5"/>
      <c r="I4" s="5"/>
      <c r="J4" s="5"/>
      <c r="K4" s="5">
        <v>2.977</v>
      </c>
      <c r="L4" s="5"/>
      <c r="M4" s="5"/>
      <c r="N4" s="5"/>
      <c r="O4" s="5">
        <f t="shared" si="0"/>
        <v>2.977</v>
      </c>
    </row>
    <row r="5" spans="1:15">
      <c r="A5" s="5"/>
      <c r="B5" s="5"/>
      <c r="C5" s="5"/>
      <c r="D5" s="5" t="s">
        <v>14</v>
      </c>
      <c r="E5" s="5" t="s">
        <v>15</v>
      </c>
      <c r="F5" s="5"/>
      <c r="G5" s="5"/>
      <c r="H5" s="5"/>
      <c r="I5" s="5"/>
      <c r="J5" s="5"/>
      <c r="K5" s="5">
        <v>3.188</v>
      </c>
      <c r="L5" s="5"/>
      <c r="M5" s="5"/>
      <c r="N5" s="5"/>
      <c r="O5" s="5">
        <f t="shared" si="0"/>
        <v>3.188</v>
      </c>
    </row>
    <row r="6" spans="1:15">
      <c r="A6" s="5"/>
      <c r="B6" s="5"/>
      <c r="C6" s="5" t="s">
        <v>16</v>
      </c>
      <c r="D6" s="5" t="s">
        <v>11</v>
      </c>
      <c r="E6" s="5" t="s">
        <v>17</v>
      </c>
      <c r="F6" s="5"/>
      <c r="G6" s="5"/>
      <c r="H6" s="5"/>
      <c r="I6" s="5"/>
      <c r="J6" s="5"/>
      <c r="K6" s="5"/>
      <c r="L6" s="5"/>
      <c r="M6" s="5"/>
      <c r="N6" s="5"/>
      <c r="O6" s="5">
        <f t="shared" si="0"/>
        <v>0</v>
      </c>
    </row>
    <row r="7" spans="1:15">
      <c r="A7" s="5"/>
      <c r="B7" s="5"/>
      <c r="C7" s="5"/>
      <c r="D7" s="5"/>
      <c r="E7" s="5" t="s">
        <v>18</v>
      </c>
      <c r="F7" s="5"/>
      <c r="G7" s="5"/>
      <c r="H7" s="5"/>
      <c r="I7" s="5"/>
      <c r="J7" s="5"/>
      <c r="K7" s="5">
        <v>1.638</v>
      </c>
      <c r="L7" s="5"/>
      <c r="M7" s="5"/>
      <c r="N7" s="5"/>
      <c r="O7" s="5">
        <f t="shared" si="0"/>
        <v>1.638</v>
      </c>
    </row>
    <row r="8" spans="1:15">
      <c r="A8" s="5"/>
      <c r="B8" s="5"/>
      <c r="C8" s="5"/>
      <c r="D8" s="5" t="s">
        <v>14</v>
      </c>
      <c r="E8" s="5" t="s">
        <v>19</v>
      </c>
      <c r="F8" s="5"/>
      <c r="G8" s="5"/>
      <c r="H8" s="5"/>
      <c r="I8" s="5">
        <v>0</v>
      </c>
      <c r="J8" s="5"/>
      <c r="K8" s="5"/>
      <c r="L8" s="5"/>
      <c r="M8" s="5"/>
      <c r="N8" s="5"/>
      <c r="O8" s="5">
        <f t="shared" si="0"/>
        <v>0</v>
      </c>
    </row>
    <row r="9" spans="1:15">
      <c r="A9" s="5"/>
      <c r="B9" s="5"/>
      <c r="C9" s="5"/>
      <c r="D9" s="5"/>
      <c r="E9" s="5" t="s">
        <v>20</v>
      </c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</row>
    <row r="10" spans="1:15">
      <c r="A10" s="5"/>
      <c r="B10" s="5"/>
      <c r="C10" s="5"/>
      <c r="D10" s="5"/>
      <c r="E10" s="5" t="s">
        <v>21</v>
      </c>
      <c r="F10" s="5"/>
      <c r="G10" s="5"/>
      <c r="H10" s="5"/>
      <c r="I10" s="5"/>
      <c r="J10" s="5">
        <v>0</v>
      </c>
      <c r="K10" s="5"/>
      <c r="L10" s="5"/>
      <c r="M10" s="5"/>
      <c r="N10" s="5"/>
      <c r="O10" s="5">
        <f t="shared" si="0"/>
        <v>0</v>
      </c>
    </row>
    <row r="11" spans="1:15">
      <c r="A11" s="5"/>
      <c r="B11" s="5"/>
      <c r="C11" s="5"/>
      <c r="D11" s="5"/>
      <c r="E11" s="5" t="s">
        <v>22</v>
      </c>
      <c r="F11" s="5"/>
      <c r="G11" s="5"/>
      <c r="H11" s="5"/>
      <c r="I11" s="5"/>
      <c r="J11" s="5"/>
      <c r="K11" s="5"/>
      <c r="L11" s="5">
        <v>0</v>
      </c>
      <c r="M11" s="5"/>
      <c r="N11" s="5"/>
      <c r="O11" s="5">
        <f t="shared" si="0"/>
        <v>0</v>
      </c>
    </row>
    <row r="12" spans="1:15">
      <c r="A12" s="5"/>
      <c r="B12" s="5"/>
      <c r="C12" s="5"/>
      <c r="D12" s="5"/>
      <c r="E12" s="5" t="s">
        <v>23</v>
      </c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</row>
    <row r="13" spans="1:15">
      <c r="A13" s="5"/>
      <c r="B13" s="5"/>
      <c r="C13" s="5"/>
      <c r="D13" s="5"/>
      <c r="E13" s="5" t="s">
        <v>24</v>
      </c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</row>
    <row r="14" spans="1:15">
      <c r="A14" s="5"/>
      <c r="B14" s="5"/>
      <c r="C14" s="5"/>
      <c r="D14" s="5"/>
      <c r="E14" s="5" t="s">
        <v>25</v>
      </c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</row>
    <row r="15" spans="1:15">
      <c r="A15" s="5"/>
      <c r="B15" s="5"/>
      <c r="C15" s="5"/>
      <c r="D15" s="5"/>
      <c r="E15" s="5" t="s">
        <v>26</v>
      </c>
      <c r="F15" s="5"/>
      <c r="G15" s="5"/>
      <c r="H15" s="5"/>
      <c r="I15" s="5">
        <v>6.644</v>
      </c>
      <c r="J15" s="5"/>
      <c r="K15" s="5"/>
      <c r="L15" s="5"/>
      <c r="M15" s="5"/>
      <c r="N15" s="5"/>
      <c r="O15" s="5">
        <f t="shared" si="0"/>
        <v>6.644</v>
      </c>
    </row>
    <row r="16" spans="1:15">
      <c r="A16" s="5"/>
      <c r="B16" s="5"/>
      <c r="C16" s="5"/>
      <c r="D16" s="5" t="s">
        <v>27</v>
      </c>
      <c r="E16" s="5" t="s">
        <v>28</v>
      </c>
      <c r="F16" s="5"/>
      <c r="G16" s="5"/>
      <c r="H16" s="5"/>
      <c r="I16" s="5"/>
      <c r="J16" s="5"/>
      <c r="K16" s="5"/>
      <c r="L16" s="5"/>
      <c r="M16" s="5"/>
      <c r="N16" s="5"/>
      <c r="O16" s="5">
        <f t="shared" si="0"/>
        <v>0</v>
      </c>
    </row>
    <row r="17" spans="1:15">
      <c r="A17" s="5"/>
      <c r="B17" s="5"/>
      <c r="C17" s="5"/>
      <c r="D17" s="5"/>
      <c r="E17" s="5" t="s">
        <v>12</v>
      </c>
      <c r="F17" s="5"/>
      <c r="G17" s="5"/>
      <c r="H17" s="5"/>
      <c r="I17" s="5"/>
      <c r="J17" s="5"/>
      <c r="K17" s="5"/>
      <c r="L17" s="5"/>
      <c r="M17" s="5"/>
      <c r="N17" s="5"/>
      <c r="O17" s="5">
        <f t="shared" si="0"/>
        <v>0</v>
      </c>
    </row>
    <row r="18" spans="1:15">
      <c r="A18" s="5"/>
      <c r="B18" s="5"/>
      <c r="C18" s="5"/>
      <c r="D18" s="5"/>
      <c r="E18" s="5" t="s">
        <v>18</v>
      </c>
      <c r="F18" s="5"/>
      <c r="G18" s="5"/>
      <c r="H18" s="5"/>
      <c r="I18" s="5"/>
      <c r="J18" s="5"/>
      <c r="K18" s="5"/>
      <c r="L18" s="5"/>
      <c r="M18" s="5"/>
      <c r="N18" s="5"/>
      <c r="O18" s="5">
        <f t="shared" si="0"/>
        <v>0</v>
      </c>
    </row>
    <row r="19" spans="1:15">
      <c r="A19" s="5"/>
      <c r="B19" s="5"/>
      <c r="C19" s="5"/>
      <c r="D19" s="5"/>
      <c r="E19" s="5" t="s">
        <v>29</v>
      </c>
      <c r="F19" s="5"/>
      <c r="G19" s="5"/>
      <c r="H19" s="5"/>
      <c r="I19" s="5"/>
      <c r="J19" s="5"/>
      <c r="K19" s="5"/>
      <c r="L19" s="5"/>
      <c r="M19" s="5"/>
      <c r="N19" s="5"/>
      <c r="O19" s="5">
        <f t="shared" si="0"/>
        <v>0</v>
      </c>
    </row>
    <row r="20" spans="1:15">
      <c r="A20" s="5"/>
      <c r="B20" s="5"/>
      <c r="C20" s="5"/>
      <c r="D20" s="5"/>
      <c r="E20" s="5" t="s">
        <v>13</v>
      </c>
      <c r="F20" s="5"/>
      <c r="G20" s="5">
        <v>1.019</v>
      </c>
      <c r="H20" s="5"/>
      <c r="I20" s="5"/>
      <c r="J20" s="5"/>
      <c r="K20" s="5"/>
      <c r="L20" s="5"/>
      <c r="M20" s="5"/>
      <c r="N20" s="5"/>
      <c r="O20" s="5">
        <f t="shared" si="0"/>
        <v>1.019</v>
      </c>
    </row>
    <row r="21" spans="1:15">
      <c r="A21" s="5"/>
      <c r="B21" s="5"/>
      <c r="C21" s="5"/>
      <c r="D21" s="5"/>
      <c r="E21" s="5" t="s">
        <v>30</v>
      </c>
      <c r="F21" s="5"/>
      <c r="G21" s="5"/>
      <c r="H21" s="5"/>
      <c r="I21" s="5"/>
      <c r="J21" s="5"/>
      <c r="K21" s="5"/>
      <c r="L21" s="5"/>
      <c r="M21" s="5"/>
      <c r="N21" s="5"/>
      <c r="O21" s="5">
        <f t="shared" si="0"/>
        <v>0</v>
      </c>
    </row>
    <row r="22" spans="1:15">
      <c r="A22" s="5"/>
      <c r="B22" s="5"/>
      <c r="C22" s="5"/>
      <c r="D22" s="5" t="s">
        <v>31</v>
      </c>
      <c r="E22" s="5" t="s">
        <v>26</v>
      </c>
      <c r="F22" s="5"/>
      <c r="G22" s="5"/>
      <c r="H22" s="5"/>
      <c r="I22" s="5"/>
      <c r="J22" s="5"/>
      <c r="K22" s="5"/>
      <c r="L22" s="5"/>
      <c r="M22" s="5"/>
      <c r="N22" s="5"/>
      <c r="O22" s="5">
        <f t="shared" si="0"/>
        <v>0</v>
      </c>
    </row>
    <row r="23" spans="1:15">
      <c r="A23" s="5"/>
      <c r="B23" s="5" t="s">
        <v>32</v>
      </c>
      <c r="C23" s="5" t="s">
        <v>33</v>
      </c>
      <c r="D23" s="5" t="s">
        <v>11</v>
      </c>
      <c r="E23" s="5" t="s">
        <v>34</v>
      </c>
      <c r="F23" s="5"/>
      <c r="G23" s="5"/>
      <c r="H23" s="5"/>
      <c r="I23" s="5"/>
      <c r="J23" s="5"/>
      <c r="K23" s="5"/>
      <c r="L23" s="5"/>
      <c r="M23" s="5"/>
      <c r="N23" s="5"/>
      <c r="O23" s="5">
        <f t="shared" si="0"/>
        <v>0</v>
      </c>
    </row>
    <row r="24" spans="1:15">
      <c r="A24" s="5"/>
      <c r="B24" s="5"/>
      <c r="C24" s="5"/>
      <c r="D24" s="5" t="s">
        <v>14</v>
      </c>
      <c r="E24" s="5" t="s">
        <v>35</v>
      </c>
      <c r="F24" s="5"/>
      <c r="G24" s="5"/>
      <c r="H24" s="5"/>
      <c r="I24" s="5"/>
      <c r="J24" s="5"/>
      <c r="K24" s="5"/>
      <c r="L24" s="5"/>
      <c r="M24" s="5"/>
      <c r="N24" s="5"/>
      <c r="O24" s="5">
        <f t="shared" si="0"/>
        <v>0</v>
      </c>
    </row>
    <row r="25" spans="1:15">
      <c r="A25" s="5"/>
      <c r="B25" s="5"/>
      <c r="C25" s="5"/>
      <c r="D25" s="5"/>
      <c r="E25" s="5" t="s">
        <v>23</v>
      </c>
      <c r="F25" s="5"/>
      <c r="G25" s="5"/>
      <c r="H25" s="5"/>
      <c r="I25" s="5"/>
      <c r="J25" s="5"/>
      <c r="K25" s="5"/>
      <c r="L25" s="5"/>
      <c r="M25" s="5"/>
      <c r="N25" s="5"/>
      <c r="O25" s="5">
        <f t="shared" si="0"/>
        <v>0</v>
      </c>
    </row>
    <row r="26" spans="1:15">
      <c r="A26" s="5"/>
      <c r="B26" s="5"/>
      <c r="C26" s="5"/>
      <c r="D26" s="5"/>
      <c r="E26" s="5" t="s">
        <v>12</v>
      </c>
      <c r="F26" s="5"/>
      <c r="G26" s="5"/>
      <c r="H26" s="5"/>
      <c r="I26" s="5"/>
      <c r="J26" s="5"/>
      <c r="K26" s="5"/>
      <c r="L26" s="5"/>
      <c r="M26" s="5"/>
      <c r="N26" s="5"/>
      <c r="O26" s="5">
        <f t="shared" si="0"/>
        <v>0</v>
      </c>
    </row>
    <row r="27" spans="1:15">
      <c r="A27" s="5"/>
      <c r="B27" s="5"/>
      <c r="C27" s="5"/>
      <c r="D27" s="5"/>
      <c r="E27" s="5" t="s">
        <v>36</v>
      </c>
      <c r="F27" s="5"/>
      <c r="G27" s="5"/>
      <c r="H27" s="5"/>
      <c r="I27" s="5">
        <v>1.176</v>
      </c>
      <c r="J27" s="5"/>
      <c r="K27" s="5"/>
      <c r="L27" s="5"/>
      <c r="M27" s="5"/>
      <c r="N27" s="5"/>
      <c r="O27" s="5">
        <f t="shared" si="0"/>
        <v>1.176</v>
      </c>
    </row>
    <row r="28" spans="1:15">
      <c r="A28" s="5"/>
      <c r="B28" s="5"/>
      <c r="C28" s="5"/>
      <c r="D28" s="5"/>
      <c r="E28" s="5" t="s">
        <v>18</v>
      </c>
      <c r="F28" s="5"/>
      <c r="G28" s="5"/>
      <c r="H28" s="5"/>
      <c r="I28" s="5"/>
      <c r="J28" s="5"/>
      <c r="K28" s="5"/>
      <c r="L28" s="5"/>
      <c r="M28" s="5"/>
      <c r="N28" s="5"/>
      <c r="O28" s="5">
        <f t="shared" si="0"/>
        <v>0</v>
      </c>
    </row>
    <row r="29" spans="1:15">
      <c r="A29" s="5"/>
      <c r="B29" s="5"/>
      <c r="C29" s="5"/>
      <c r="D29" s="5"/>
      <c r="E29" s="5" t="s">
        <v>24</v>
      </c>
      <c r="F29" s="5"/>
      <c r="G29" s="5"/>
      <c r="H29" s="5"/>
      <c r="I29" s="5"/>
      <c r="J29" s="5"/>
      <c r="K29" s="5"/>
      <c r="L29" s="5"/>
      <c r="M29" s="5"/>
      <c r="N29" s="5"/>
      <c r="O29" s="5">
        <f t="shared" si="0"/>
        <v>0</v>
      </c>
    </row>
    <row r="30" spans="1:15">
      <c r="A30" s="5"/>
      <c r="B30" s="5"/>
      <c r="C30" s="5"/>
      <c r="D30" s="5"/>
      <c r="E30" s="5" t="s">
        <v>37</v>
      </c>
      <c r="F30" s="5"/>
      <c r="G30" s="5"/>
      <c r="H30" s="5"/>
      <c r="I30" s="5">
        <v>2.932</v>
      </c>
      <c r="J30" s="5"/>
      <c r="K30" s="5"/>
      <c r="L30" s="5"/>
      <c r="M30" s="5"/>
      <c r="N30" s="5"/>
      <c r="O30" s="5">
        <f t="shared" si="0"/>
        <v>2.932</v>
      </c>
    </row>
    <row r="31" spans="1:15">
      <c r="A31" s="5"/>
      <c r="B31" s="5"/>
      <c r="C31" s="5"/>
      <c r="D31" s="5"/>
      <c r="E31" s="5" t="s">
        <v>38</v>
      </c>
      <c r="F31" s="5"/>
      <c r="G31" s="5"/>
      <c r="H31" s="5"/>
      <c r="I31" s="5"/>
      <c r="J31" s="5"/>
      <c r="K31" s="5"/>
      <c r="L31" s="5"/>
      <c r="M31" s="5">
        <v>4.089</v>
      </c>
      <c r="N31" s="5"/>
      <c r="O31" s="5">
        <f t="shared" si="0"/>
        <v>4.089</v>
      </c>
    </row>
    <row r="32" spans="1:15">
      <c r="A32" s="5"/>
      <c r="B32" s="5"/>
      <c r="C32" s="5"/>
      <c r="D32" s="5"/>
      <c r="E32" s="5" t="s">
        <v>26</v>
      </c>
      <c r="F32" s="5"/>
      <c r="G32" s="5"/>
      <c r="H32" s="5"/>
      <c r="I32" s="5">
        <v>17.32</v>
      </c>
      <c r="J32" s="5"/>
      <c r="K32" s="5"/>
      <c r="L32" s="5"/>
      <c r="M32" s="5"/>
      <c r="N32" s="5"/>
      <c r="O32" s="5">
        <f t="shared" si="0"/>
        <v>17.32</v>
      </c>
    </row>
    <row r="33" spans="1:15">
      <c r="A33" s="5"/>
      <c r="B33" s="5"/>
      <c r="C33" s="5"/>
      <c r="D33" s="5"/>
      <c r="E33" s="5" t="s">
        <v>39</v>
      </c>
      <c r="F33" s="5"/>
      <c r="G33" s="5">
        <v>1.151</v>
      </c>
      <c r="H33" s="5"/>
      <c r="I33" s="5"/>
      <c r="J33" s="5"/>
      <c r="K33" s="5"/>
      <c r="L33" s="5"/>
      <c r="M33" s="5"/>
      <c r="N33" s="5"/>
      <c r="O33" s="5">
        <f t="shared" si="0"/>
        <v>1.151</v>
      </c>
    </row>
    <row r="34" spans="1:15">
      <c r="A34" s="5"/>
      <c r="B34" s="5"/>
      <c r="C34" s="5"/>
      <c r="D34" s="5"/>
      <c r="E34" s="5" t="s">
        <v>40</v>
      </c>
      <c r="F34" s="5"/>
      <c r="G34" s="5">
        <v>1.798</v>
      </c>
      <c r="H34" s="5"/>
      <c r="I34" s="5"/>
      <c r="J34" s="5"/>
      <c r="K34" s="5"/>
      <c r="L34" s="5"/>
      <c r="M34" s="5"/>
      <c r="N34" s="5"/>
      <c r="O34" s="5">
        <f t="shared" si="0"/>
        <v>1.798</v>
      </c>
    </row>
    <row r="35" spans="1:15">
      <c r="A35" s="5" t="s">
        <v>41</v>
      </c>
      <c r="B35" s="5"/>
      <c r="C35" s="5"/>
      <c r="D35" s="5"/>
      <c r="E35" s="5"/>
      <c r="F35" s="5">
        <v>0</v>
      </c>
      <c r="G35" s="5">
        <f t="shared" ref="G35:O35" si="1">SUM(G3:G34)</f>
        <v>3.968</v>
      </c>
      <c r="H35" s="5">
        <f t="shared" si="1"/>
        <v>0</v>
      </c>
      <c r="I35" s="5">
        <f t="shared" si="1"/>
        <v>28.072</v>
      </c>
      <c r="J35" s="5">
        <f t="shared" si="1"/>
        <v>0</v>
      </c>
      <c r="K35" s="5">
        <f t="shared" si="1"/>
        <v>12.084</v>
      </c>
      <c r="L35" s="5">
        <f t="shared" si="1"/>
        <v>0</v>
      </c>
      <c r="M35" s="5">
        <f t="shared" si="1"/>
        <v>4.089</v>
      </c>
      <c r="N35" s="5">
        <f t="shared" si="1"/>
        <v>0</v>
      </c>
      <c r="O35" s="5">
        <f t="shared" si="1"/>
        <v>48.213</v>
      </c>
    </row>
    <row r="36" spans="1:15">
      <c r="A36" s="5" t="s">
        <v>7</v>
      </c>
      <c r="B36" s="5"/>
      <c r="C36" s="5"/>
      <c r="D36" s="5"/>
      <c r="E36" s="5"/>
      <c r="F36" s="5">
        <f t="shared" ref="F36:O36" si="2">F35</f>
        <v>0</v>
      </c>
      <c r="G36" s="5">
        <f t="shared" si="2"/>
        <v>3.968</v>
      </c>
      <c r="H36" s="5">
        <f t="shared" si="2"/>
        <v>0</v>
      </c>
      <c r="I36" s="5">
        <f t="shared" si="2"/>
        <v>28.072</v>
      </c>
      <c r="J36" s="5">
        <f t="shared" si="2"/>
        <v>0</v>
      </c>
      <c r="K36" s="5">
        <f t="shared" si="2"/>
        <v>12.084</v>
      </c>
      <c r="L36" s="5">
        <f t="shared" si="2"/>
        <v>0</v>
      </c>
      <c r="M36" s="5">
        <f t="shared" si="2"/>
        <v>4.089</v>
      </c>
      <c r="N36" s="5">
        <f t="shared" si="2"/>
        <v>0</v>
      </c>
      <c r="O36" s="5">
        <f t="shared" si="2"/>
        <v>48.213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48576"/>
  <sheetViews>
    <sheetView tabSelected="1" topLeftCell="F1" workbookViewId="0">
      <selection activeCell="Q3" sqref="Q$1:S$1048576"/>
    </sheetView>
  </sheetViews>
  <sheetFormatPr defaultColWidth="9" defaultRowHeight="13.5"/>
  <cols>
    <col min="1" max="1" width="26.3333333333333" style="1" customWidth="1"/>
    <col min="2" max="2" width="12" style="1" customWidth="1"/>
    <col min="3" max="3" width="19.6666666666667" style="1" customWidth="1"/>
    <col min="4" max="4" width="15.6666666666667" style="1" customWidth="1"/>
    <col min="5" max="5" width="17.8916666666667" style="1" customWidth="1"/>
    <col min="6" max="6" width="13.775" style="1" customWidth="1"/>
    <col min="7" max="7" width="14.4416666666667" style="1" customWidth="1"/>
    <col min="8" max="8" width="18.6666666666667" style="1" customWidth="1"/>
    <col min="9" max="9" width="12.3333333333333" style="1" customWidth="1"/>
    <col min="10" max="10" width="12.775" style="1" customWidth="1"/>
    <col min="11" max="11" width="9" style="1"/>
    <col min="12" max="12" width="30.3333333333333" style="1" customWidth="1"/>
    <col min="13" max="13" width="17.5583333333333" style="1" customWidth="1"/>
    <col min="14" max="14" width="11" style="1" customWidth="1"/>
    <col min="15" max="18" width="9" style="1"/>
    <col min="19" max="19" width="11.8916666666667" style="1"/>
    <col min="20" max="21" width="9" style="1"/>
    <col min="22" max="22" width="11.8916666666667" style="1"/>
    <col min="23" max="16384" width="9" style="1"/>
  </cols>
  <sheetData>
    <row r="1" s="1" customFormat="1" spans="1:22">
      <c r="A1" s="3" t="s">
        <v>42</v>
      </c>
      <c r="B1" s="3" t="s">
        <v>43</v>
      </c>
      <c r="C1" s="3" t="s">
        <v>44</v>
      </c>
      <c r="D1" s="3" t="s">
        <v>45</v>
      </c>
      <c r="E1" s="3" t="s">
        <v>46</v>
      </c>
      <c r="F1" s="3" t="s">
        <v>5</v>
      </c>
      <c r="G1" s="3" t="s">
        <v>47</v>
      </c>
      <c r="H1" s="3" t="s">
        <v>48</v>
      </c>
      <c r="I1" s="3" t="s">
        <v>6</v>
      </c>
      <c r="J1" s="3" t="s">
        <v>49</v>
      </c>
      <c r="K1" s="3" t="s">
        <v>4</v>
      </c>
      <c r="L1" s="3" t="s">
        <v>3</v>
      </c>
      <c r="M1" s="3" t="s">
        <v>50</v>
      </c>
      <c r="N1" s="3" t="s">
        <v>51</v>
      </c>
      <c r="O1" s="8" t="s">
        <v>52</v>
      </c>
      <c r="P1" s="8"/>
      <c r="Q1" s="8" t="s">
        <v>53</v>
      </c>
      <c r="R1" s="8"/>
      <c r="S1" s="8"/>
      <c r="T1" s="8" t="s">
        <v>53</v>
      </c>
      <c r="U1" s="8"/>
      <c r="V1" s="8"/>
    </row>
    <row r="2" s="1" customFormat="1" spans="1:2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 t="s">
        <v>54</v>
      </c>
      <c r="P2" s="5" t="s">
        <v>55</v>
      </c>
      <c r="Q2" s="8"/>
      <c r="R2" s="8"/>
      <c r="S2" s="8"/>
      <c r="T2" s="8"/>
      <c r="U2" s="8"/>
      <c r="V2" s="8"/>
    </row>
    <row r="3" s="1" customFormat="1" spans="1:22">
      <c r="A3" s="5" t="s">
        <v>56</v>
      </c>
      <c r="B3" s="5" t="s">
        <v>57</v>
      </c>
      <c r="C3" s="5" t="s">
        <v>58</v>
      </c>
      <c r="D3" s="5" t="s">
        <v>59</v>
      </c>
      <c r="E3" s="5" t="s">
        <v>60</v>
      </c>
      <c r="F3" s="5" t="s">
        <v>14</v>
      </c>
      <c r="G3" s="5" t="s">
        <v>61</v>
      </c>
      <c r="H3" s="5" t="s">
        <v>62</v>
      </c>
      <c r="I3" s="6" t="s">
        <v>38</v>
      </c>
      <c r="J3" s="6">
        <v>1.363</v>
      </c>
      <c r="K3" s="5" t="s">
        <v>33</v>
      </c>
      <c r="L3" s="5" t="s">
        <v>63</v>
      </c>
      <c r="M3" s="12" t="s">
        <v>64</v>
      </c>
      <c r="N3" s="5" t="s">
        <v>65</v>
      </c>
      <c r="O3" s="5">
        <v>3300</v>
      </c>
      <c r="P3" s="5">
        <v>3530</v>
      </c>
      <c r="Q3" s="5">
        <v>0.8</v>
      </c>
      <c r="R3" s="5">
        <f>SUM(P3*Q3)</f>
        <v>2824</v>
      </c>
      <c r="S3" s="9">
        <f>SUM(J3*R3)</f>
        <v>3849.112</v>
      </c>
      <c r="T3" s="5">
        <v>0.9</v>
      </c>
      <c r="U3" s="5">
        <f>SUM(P3*T3)</f>
        <v>3177</v>
      </c>
      <c r="V3" s="9">
        <f>SUM(J3*U3)</f>
        <v>4330.251</v>
      </c>
    </row>
    <row r="4" s="1" customFormat="1" spans="1:22">
      <c r="A4" s="5" t="s">
        <v>56</v>
      </c>
      <c r="B4" s="5" t="s">
        <v>57</v>
      </c>
      <c r="C4" s="5" t="s">
        <v>58</v>
      </c>
      <c r="D4" s="5" t="s">
        <v>59</v>
      </c>
      <c r="E4" s="5" t="s">
        <v>60</v>
      </c>
      <c r="F4" s="5" t="s">
        <v>14</v>
      </c>
      <c r="G4" s="5" t="s">
        <v>61</v>
      </c>
      <c r="H4" s="5" t="s">
        <v>66</v>
      </c>
      <c r="I4" s="6" t="s">
        <v>38</v>
      </c>
      <c r="J4" s="6">
        <v>2.726</v>
      </c>
      <c r="K4" s="5" t="s">
        <v>33</v>
      </c>
      <c r="L4" s="5" t="s">
        <v>63</v>
      </c>
      <c r="M4" s="12" t="s">
        <v>67</v>
      </c>
      <c r="N4" s="5" t="s">
        <v>65</v>
      </c>
      <c r="O4" s="5">
        <v>3300</v>
      </c>
      <c r="P4" s="5">
        <v>3530</v>
      </c>
      <c r="Q4" s="5">
        <v>0.8</v>
      </c>
      <c r="R4" s="5">
        <f t="shared" ref="R4:R23" si="0">SUM(P4*Q4)</f>
        <v>2824</v>
      </c>
      <c r="S4" s="9">
        <f t="shared" ref="S4:S23" si="1">SUM(J4*R4)</f>
        <v>7698.224</v>
      </c>
      <c r="T4" s="5">
        <v>0.9</v>
      </c>
      <c r="U4" s="5">
        <f t="shared" ref="U4:U23" si="2">SUM(P4*T4)</f>
        <v>3177</v>
      </c>
      <c r="V4" s="9">
        <f t="shared" ref="V4:V23" si="3">SUM(J4*U4)</f>
        <v>8660.502</v>
      </c>
    </row>
    <row r="5" s="1" customFormat="1" spans="1:22">
      <c r="A5" s="5" t="s">
        <v>56</v>
      </c>
      <c r="B5" s="5" t="s">
        <v>68</v>
      </c>
      <c r="C5" s="5" t="s">
        <v>69</v>
      </c>
      <c r="D5" s="5" t="s">
        <v>59</v>
      </c>
      <c r="E5" s="5" t="s">
        <v>60</v>
      </c>
      <c r="F5" s="5" t="s">
        <v>14</v>
      </c>
      <c r="G5" s="5" t="s">
        <v>61</v>
      </c>
      <c r="H5" s="5" t="s">
        <v>70</v>
      </c>
      <c r="I5" s="6" t="s">
        <v>36</v>
      </c>
      <c r="J5" s="6">
        <v>1.176</v>
      </c>
      <c r="K5" s="5" t="s">
        <v>33</v>
      </c>
      <c r="L5" s="5" t="s">
        <v>63</v>
      </c>
      <c r="M5" s="12" t="s">
        <v>71</v>
      </c>
      <c r="N5" s="5" t="s">
        <v>72</v>
      </c>
      <c r="O5" s="5">
        <v>3300</v>
      </c>
      <c r="P5" s="5">
        <v>3410</v>
      </c>
      <c r="Q5" s="5">
        <v>0.8</v>
      </c>
      <c r="R5" s="5">
        <f t="shared" si="0"/>
        <v>2728</v>
      </c>
      <c r="S5" s="9">
        <f t="shared" si="1"/>
        <v>3208.128</v>
      </c>
      <c r="T5" s="5">
        <v>0.9</v>
      </c>
      <c r="U5" s="5">
        <f t="shared" si="2"/>
        <v>3069</v>
      </c>
      <c r="V5" s="9">
        <f t="shared" si="3"/>
        <v>3609.144</v>
      </c>
    </row>
    <row r="6" s="1" customFormat="1" spans="1:22">
      <c r="A6" s="5" t="s">
        <v>56</v>
      </c>
      <c r="B6" s="5" t="s">
        <v>73</v>
      </c>
      <c r="C6" s="5" t="s">
        <v>74</v>
      </c>
      <c r="D6" s="5" t="s">
        <v>59</v>
      </c>
      <c r="E6" s="5" t="s">
        <v>60</v>
      </c>
      <c r="F6" s="6" t="s">
        <v>14</v>
      </c>
      <c r="G6" s="6" t="s">
        <v>61</v>
      </c>
      <c r="H6" s="6" t="s">
        <v>75</v>
      </c>
      <c r="I6" s="6" t="s">
        <v>37</v>
      </c>
      <c r="J6" s="6">
        <v>2.932</v>
      </c>
      <c r="K6" s="6" t="s">
        <v>33</v>
      </c>
      <c r="L6" s="6" t="s">
        <v>76</v>
      </c>
      <c r="M6" s="12" t="s">
        <v>77</v>
      </c>
      <c r="N6" s="5" t="s">
        <v>78</v>
      </c>
      <c r="O6" s="5">
        <v>3300</v>
      </c>
      <c r="P6" s="5">
        <v>3330</v>
      </c>
      <c r="Q6" s="5">
        <v>0.8</v>
      </c>
      <c r="R6" s="5">
        <f t="shared" si="0"/>
        <v>2664</v>
      </c>
      <c r="S6" s="9">
        <f t="shared" si="1"/>
        <v>7810.848</v>
      </c>
      <c r="T6" s="5">
        <v>0.9</v>
      </c>
      <c r="U6" s="5">
        <f t="shared" si="2"/>
        <v>2997</v>
      </c>
      <c r="V6" s="9">
        <f t="shared" si="3"/>
        <v>8787.204</v>
      </c>
    </row>
    <row r="7" s="1" customFormat="1" spans="1:22">
      <c r="A7" s="5" t="s">
        <v>56</v>
      </c>
      <c r="B7" s="5" t="s">
        <v>79</v>
      </c>
      <c r="C7" s="5" t="s">
        <v>80</v>
      </c>
      <c r="D7" s="5" t="s">
        <v>59</v>
      </c>
      <c r="E7" s="5" t="s">
        <v>60</v>
      </c>
      <c r="F7" s="5" t="s">
        <v>14</v>
      </c>
      <c r="G7" s="5" t="s">
        <v>61</v>
      </c>
      <c r="H7" s="5" t="s">
        <v>81</v>
      </c>
      <c r="I7" s="5" t="s">
        <v>26</v>
      </c>
      <c r="J7" s="5">
        <v>1.59</v>
      </c>
      <c r="K7" s="5" t="s">
        <v>16</v>
      </c>
      <c r="L7" s="5" t="s">
        <v>9</v>
      </c>
      <c r="M7" s="5" t="s">
        <v>82</v>
      </c>
      <c r="N7" s="5" t="s">
        <v>83</v>
      </c>
      <c r="O7" s="5">
        <v>3300</v>
      </c>
      <c r="P7" s="5">
        <v>3500</v>
      </c>
      <c r="Q7" s="5">
        <v>0.8</v>
      </c>
      <c r="R7" s="5">
        <f t="shared" si="0"/>
        <v>2800</v>
      </c>
      <c r="S7" s="9">
        <f t="shared" si="1"/>
        <v>4452</v>
      </c>
      <c r="T7" s="5">
        <v>0.9</v>
      </c>
      <c r="U7" s="5">
        <f t="shared" si="2"/>
        <v>3150</v>
      </c>
      <c r="V7" s="9">
        <f t="shared" si="3"/>
        <v>5008.5</v>
      </c>
    </row>
    <row r="8" s="1" customFormat="1" spans="1:22">
      <c r="A8" s="5" t="s">
        <v>56</v>
      </c>
      <c r="B8" s="5" t="s">
        <v>79</v>
      </c>
      <c r="C8" s="5" t="s">
        <v>80</v>
      </c>
      <c r="D8" s="5" t="s">
        <v>59</v>
      </c>
      <c r="E8" s="5" t="s">
        <v>60</v>
      </c>
      <c r="F8" s="6" t="s">
        <v>14</v>
      </c>
      <c r="G8" s="6" t="s">
        <v>61</v>
      </c>
      <c r="H8" s="6" t="s">
        <v>84</v>
      </c>
      <c r="I8" s="6" t="s">
        <v>26</v>
      </c>
      <c r="J8" s="6">
        <v>3.464</v>
      </c>
      <c r="K8" s="6" t="s">
        <v>33</v>
      </c>
      <c r="L8" s="6" t="s">
        <v>76</v>
      </c>
      <c r="M8" s="5" t="s">
        <v>85</v>
      </c>
      <c r="N8" s="5" t="s">
        <v>86</v>
      </c>
      <c r="O8" s="5">
        <v>3300</v>
      </c>
      <c r="P8" s="5">
        <v>3500</v>
      </c>
      <c r="Q8" s="5">
        <v>0.8</v>
      </c>
      <c r="R8" s="5">
        <f t="shared" si="0"/>
        <v>2800</v>
      </c>
      <c r="S8" s="9">
        <f t="shared" si="1"/>
        <v>9699.2</v>
      </c>
      <c r="T8" s="5">
        <v>0.9</v>
      </c>
      <c r="U8" s="5">
        <f t="shared" si="2"/>
        <v>3150</v>
      </c>
      <c r="V8" s="9">
        <f t="shared" si="3"/>
        <v>10911.6</v>
      </c>
    </row>
    <row r="9" s="1" customFormat="1" spans="1:22">
      <c r="A9" s="5" t="s">
        <v>56</v>
      </c>
      <c r="B9" s="5" t="s">
        <v>79</v>
      </c>
      <c r="C9" s="5" t="s">
        <v>80</v>
      </c>
      <c r="D9" s="5" t="s">
        <v>59</v>
      </c>
      <c r="E9" s="5" t="s">
        <v>60</v>
      </c>
      <c r="F9" s="6" t="s">
        <v>14</v>
      </c>
      <c r="G9" s="6" t="s">
        <v>61</v>
      </c>
      <c r="H9" s="6" t="s">
        <v>87</v>
      </c>
      <c r="I9" s="6" t="s">
        <v>26</v>
      </c>
      <c r="J9" s="6">
        <v>3.464</v>
      </c>
      <c r="K9" s="6" t="s">
        <v>33</v>
      </c>
      <c r="L9" s="6" t="s">
        <v>76</v>
      </c>
      <c r="M9" s="5" t="s">
        <v>85</v>
      </c>
      <c r="N9" s="5" t="s">
        <v>86</v>
      </c>
      <c r="O9" s="5">
        <v>3300</v>
      </c>
      <c r="P9" s="5">
        <v>3500</v>
      </c>
      <c r="Q9" s="5">
        <v>0.8</v>
      </c>
      <c r="R9" s="5">
        <f t="shared" si="0"/>
        <v>2800</v>
      </c>
      <c r="S9" s="9">
        <f t="shared" si="1"/>
        <v>9699.2</v>
      </c>
      <c r="T9" s="5">
        <v>0.9</v>
      </c>
      <c r="U9" s="5">
        <f t="shared" si="2"/>
        <v>3150</v>
      </c>
      <c r="V9" s="9">
        <f t="shared" si="3"/>
        <v>10911.6</v>
      </c>
    </row>
    <row r="10" s="1" customFormat="1" spans="1:22">
      <c r="A10" s="5" t="s">
        <v>56</v>
      </c>
      <c r="B10" s="5" t="s">
        <v>79</v>
      </c>
      <c r="C10" s="5" t="s">
        <v>80</v>
      </c>
      <c r="D10" s="5" t="s">
        <v>59</v>
      </c>
      <c r="E10" s="5" t="s">
        <v>60</v>
      </c>
      <c r="F10" s="6" t="s">
        <v>14</v>
      </c>
      <c r="G10" s="6" t="s">
        <v>61</v>
      </c>
      <c r="H10" s="6" t="s">
        <v>88</v>
      </c>
      <c r="I10" s="6" t="s">
        <v>26</v>
      </c>
      <c r="J10" s="6">
        <v>3.464</v>
      </c>
      <c r="K10" s="6" t="s">
        <v>33</v>
      </c>
      <c r="L10" s="6" t="s">
        <v>76</v>
      </c>
      <c r="M10" s="5" t="s">
        <v>85</v>
      </c>
      <c r="N10" s="5" t="s">
        <v>86</v>
      </c>
      <c r="O10" s="5">
        <v>3300</v>
      </c>
      <c r="P10" s="5">
        <v>3500</v>
      </c>
      <c r="Q10" s="5">
        <v>0.8</v>
      </c>
      <c r="R10" s="5">
        <f t="shared" si="0"/>
        <v>2800</v>
      </c>
      <c r="S10" s="9">
        <f t="shared" si="1"/>
        <v>9699.2</v>
      </c>
      <c r="T10" s="5">
        <v>0.9</v>
      </c>
      <c r="U10" s="5">
        <f t="shared" si="2"/>
        <v>3150</v>
      </c>
      <c r="V10" s="9">
        <f t="shared" si="3"/>
        <v>10911.6</v>
      </c>
    </row>
    <row r="11" s="1" customFormat="1" spans="1:22">
      <c r="A11" s="5" t="s">
        <v>56</v>
      </c>
      <c r="B11" s="5" t="s">
        <v>79</v>
      </c>
      <c r="C11" s="5" t="s">
        <v>80</v>
      </c>
      <c r="D11" s="5" t="s">
        <v>59</v>
      </c>
      <c r="E11" s="5" t="s">
        <v>60</v>
      </c>
      <c r="F11" s="6" t="s">
        <v>14</v>
      </c>
      <c r="G11" s="6" t="s">
        <v>61</v>
      </c>
      <c r="H11" s="6" t="s">
        <v>89</v>
      </c>
      <c r="I11" s="6" t="s">
        <v>26</v>
      </c>
      <c r="J11" s="6">
        <v>3.464</v>
      </c>
      <c r="K11" s="6" t="s">
        <v>33</v>
      </c>
      <c r="L11" s="6" t="s">
        <v>76</v>
      </c>
      <c r="M11" s="5" t="s">
        <v>85</v>
      </c>
      <c r="N11" s="5" t="s">
        <v>86</v>
      </c>
      <c r="O11" s="5">
        <v>3300</v>
      </c>
      <c r="P11" s="5">
        <v>3500</v>
      </c>
      <c r="Q11" s="5">
        <v>0.8</v>
      </c>
      <c r="R11" s="5">
        <f t="shared" si="0"/>
        <v>2800</v>
      </c>
      <c r="S11" s="9">
        <f t="shared" si="1"/>
        <v>9699.2</v>
      </c>
      <c r="T11" s="5">
        <v>0.9</v>
      </c>
      <c r="U11" s="5">
        <f t="shared" si="2"/>
        <v>3150</v>
      </c>
      <c r="V11" s="9">
        <f t="shared" si="3"/>
        <v>10911.6</v>
      </c>
    </row>
    <row r="12" s="1" customFormat="1" spans="1:22">
      <c r="A12" s="5" t="s">
        <v>56</v>
      </c>
      <c r="B12" s="5" t="s">
        <v>79</v>
      </c>
      <c r="C12" s="5" t="s">
        <v>80</v>
      </c>
      <c r="D12" s="5" t="s">
        <v>59</v>
      </c>
      <c r="E12" s="5" t="s">
        <v>60</v>
      </c>
      <c r="F12" s="5" t="s">
        <v>14</v>
      </c>
      <c r="G12" s="5" t="s">
        <v>61</v>
      </c>
      <c r="H12" s="5" t="s">
        <v>90</v>
      </c>
      <c r="I12" s="5" t="s">
        <v>26</v>
      </c>
      <c r="J12" s="5">
        <v>3.464</v>
      </c>
      <c r="K12" s="5" t="s">
        <v>33</v>
      </c>
      <c r="L12" s="5" t="s">
        <v>32</v>
      </c>
      <c r="M12" s="5" t="s">
        <v>85</v>
      </c>
      <c r="N12" s="5" t="s">
        <v>86</v>
      </c>
      <c r="O12" s="5">
        <v>3300</v>
      </c>
      <c r="P12" s="5">
        <v>3500</v>
      </c>
      <c r="Q12" s="5">
        <v>0.8</v>
      </c>
      <c r="R12" s="5">
        <f t="shared" si="0"/>
        <v>2800</v>
      </c>
      <c r="S12" s="9">
        <f t="shared" si="1"/>
        <v>9699.2</v>
      </c>
      <c r="T12" s="5">
        <v>0.9</v>
      </c>
      <c r="U12" s="5">
        <f t="shared" si="2"/>
        <v>3150</v>
      </c>
      <c r="V12" s="9">
        <f t="shared" si="3"/>
        <v>10911.6</v>
      </c>
    </row>
    <row r="13" s="1" customFormat="1" spans="1:22">
      <c r="A13" s="5" t="s">
        <v>56</v>
      </c>
      <c r="B13" s="5" t="s">
        <v>91</v>
      </c>
      <c r="C13" s="5" t="s">
        <v>92</v>
      </c>
      <c r="D13" s="5" t="s">
        <v>59</v>
      </c>
      <c r="E13" s="5" t="s">
        <v>60</v>
      </c>
      <c r="F13" s="5" t="s">
        <v>14</v>
      </c>
      <c r="G13" s="5" t="s">
        <v>61</v>
      </c>
      <c r="H13" s="5" t="s">
        <v>93</v>
      </c>
      <c r="I13" s="5" t="s">
        <v>26</v>
      </c>
      <c r="J13" s="5">
        <v>1.931</v>
      </c>
      <c r="K13" s="5" t="s">
        <v>16</v>
      </c>
      <c r="L13" s="5" t="s">
        <v>9</v>
      </c>
      <c r="M13" s="5" t="s">
        <v>94</v>
      </c>
      <c r="N13" s="5" t="s">
        <v>86</v>
      </c>
      <c r="O13" s="5">
        <v>3300</v>
      </c>
      <c r="P13" s="5">
        <v>3500</v>
      </c>
      <c r="Q13" s="5">
        <v>0.8</v>
      </c>
      <c r="R13" s="5">
        <f t="shared" si="0"/>
        <v>2800</v>
      </c>
      <c r="S13" s="9">
        <f t="shared" si="1"/>
        <v>5406.8</v>
      </c>
      <c r="T13" s="5">
        <v>0.9</v>
      </c>
      <c r="U13" s="5">
        <f t="shared" si="2"/>
        <v>3150</v>
      </c>
      <c r="V13" s="9">
        <f t="shared" si="3"/>
        <v>6082.65</v>
      </c>
    </row>
    <row r="14" s="1" customFormat="1" spans="1:22">
      <c r="A14" s="5" t="s">
        <v>56</v>
      </c>
      <c r="B14" s="5" t="s">
        <v>95</v>
      </c>
      <c r="C14" s="5" t="s">
        <v>96</v>
      </c>
      <c r="D14" s="5" t="s">
        <v>59</v>
      </c>
      <c r="E14" s="5" t="s">
        <v>60</v>
      </c>
      <c r="F14" s="6" t="s">
        <v>14</v>
      </c>
      <c r="G14" s="6" t="s">
        <v>61</v>
      </c>
      <c r="H14" s="6" t="s">
        <v>97</v>
      </c>
      <c r="I14" s="6" t="s">
        <v>26</v>
      </c>
      <c r="J14" s="6">
        <v>3.123</v>
      </c>
      <c r="K14" s="6" t="s">
        <v>16</v>
      </c>
      <c r="L14" s="6" t="s">
        <v>98</v>
      </c>
      <c r="M14" s="5" t="s">
        <v>99</v>
      </c>
      <c r="N14" s="5" t="s">
        <v>100</v>
      </c>
      <c r="O14" s="5">
        <v>3300</v>
      </c>
      <c r="P14" s="5">
        <v>3500</v>
      </c>
      <c r="Q14" s="5">
        <v>0.8</v>
      </c>
      <c r="R14" s="5">
        <f t="shared" si="0"/>
        <v>2800</v>
      </c>
      <c r="S14" s="9">
        <f t="shared" si="1"/>
        <v>8744.4</v>
      </c>
      <c r="T14" s="5">
        <v>0.9</v>
      </c>
      <c r="U14" s="5">
        <f t="shared" si="2"/>
        <v>3150</v>
      </c>
      <c r="V14" s="9">
        <f t="shared" si="3"/>
        <v>9837.45</v>
      </c>
    </row>
    <row r="15" s="1" customFormat="1" spans="1:22">
      <c r="A15" s="5" t="s">
        <v>56</v>
      </c>
      <c r="B15" s="5" t="s">
        <v>101</v>
      </c>
      <c r="C15" s="5" t="s">
        <v>102</v>
      </c>
      <c r="D15" s="5" t="s">
        <v>59</v>
      </c>
      <c r="E15" s="5" t="s">
        <v>60</v>
      </c>
      <c r="F15" s="5" t="s">
        <v>14</v>
      </c>
      <c r="G15" s="5" t="s">
        <v>61</v>
      </c>
      <c r="H15" s="5" t="s">
        <v>103</v>
      </c>
      <c r="I15" s="5" t="s">
        <v>40</v>
      </c>
      <c r="J15" s="5">
        <v>1.798</v>
      </c>
      <c r="K15" s="5" t="s">
        <v>33</v>
      </c>
      <c r="L15" s="5" t="s">
        <v>32</v>
      </c>
      <c r="M15" s="5" t="s">
        <v>104</v>
      </c>
      <c r="N15" s="5" t="s">
        <v>105</v>
      </c>
      <c r="O15" s="5">
        <v>3300</v>
      </c>
      <c r="P15" s="5">
        <v>3700</v>
      </c>
      <c r="Q15" s="5">
        <v>0.8</v>
      </c>
      <c r="R15" s="5">
        <f t="shared" si="0"/>
        <v>2960</v>
      </c>
      <c r="S15" s="9">
        <f t="shared" si="1"/>
        <v>5322.08</v>
      </c>
      <c r="T15" s="5">
        <v>0.9</v>
      </c>
      <c r="U15" s="5">
        <f t="shared" si="2"/>
        <v>3330</v>
      </c>
      <c r="V15" s="9">
        <f t="shared" si="3"/>
        <v>5987.34</v>
      </c>
    </row>
    <row r="16" s="1" customFormat="1" spans="1:22">
      <c r="A16" s="5" t="s">
        <v>56</v>
      </c>
      <c r="B16" s="5" t="s">
        <v>106</v>
      </c>
      <c r="C16" s="5" t="s">
        <v>107</v>
      </c>
      <c r="D16" s="5" t="s">
        <v>59</v>
      </c>
      <c r="E16" s="5" t="s">
        <v>60</v>
      </c>
      <c r="F16" s="5" t="s">
        <v>14</v>
      </c>
      <c r="G16" s="5" t="s">
        <v>61</v>
      </c>
      <c r="H16" s="5" t="s">
        <v>108</v>
      </c>
      <c r="I16" s="5" t="s">
        <v>39</v>
      </c>
      <c r="J16" s="5">
        <v>1.151</v>
      </c>
      <c r="K16" s="5" t="s">
        <v>33</v>
      </c>
      <c r="L16" s="5" t="s">
        <v>32</v>
      </c>
      <c r="M16" s="5" t="s">
        <v>109</v>
      </c>
      <c r="N16" s="5" t="s">
        <v>110</v>
      </c>
      <c r="O16" s="5">
        <v>3300</v>
      </c>
      <c r="P16" s="5">
        <v>3730</v>
      </c>
      <c r="Q16" s="5">
        <v>0.8</v>
      </c>
      <c r="R16" s="5">
        <f t="shared" si="0"/>
        <v>2984</v>
      </c>
      <c r="S16" s="9">
        <f t="shared" si="1"/>
        <v>3434.584</v>
      </c>
      <c r="T16" s="5">
        <v>0.9</v>
      </c>
      <c r="U16" s="5">
        <f t="shared" si="2"/>
        <v>3357</v>
      </c>
      <c r="V16" s="9">
        <f t="shared" si="3"/>
        <v>3863.907</v>
      </c>
    </row>
    <row r="17" s="1" customFormat="1" spans="1:22">
      <c r="A17" s="5" t="s">
        <v>56</v>
      </c>
      <c r="B17" s="5" t="s">
        <v>106</v>
      </c>
      <c r="C17" s="5" t="s">
        <v>111</v>
      </c>
      <c r="D17" s="5" t="s">
        <v>59</v>
      </c>
      <c r="E17" s="5" t="s">
        <v>60</v>
      </c>
      <c r="F17" s="11" t="s">
        <v>27</v>
      </c>
      <c r="G17" s="11" t="s">
        <v>112</v>
      </c>
      <c r="H17" s="11" t="s">
        <v>113</v>
      </c>
      <c r="I17" s="11" t="s">
        <v>13</v>
      </c>
      <c r="J17" s="11">
        <v>1.019</v>
      </c>
      <c r="K17" s="11" t="s">
        <v>16</v>
      </c>
      <c r="L17" s="11" t="s">
        <v>9</v>
      </c>
      <c r="M17" s="11" t="s">
        <v>114</v>
      </c>
      <c r="N17" s="11" t="s">
        <v>115</v>
      </c>
      <c r="O17" s="11">
        <v>3600</v>
      </c>
      <c r="P17" s="5">
        <v>3600</v>
      </c>
      <c r="Q17" s="5">
        <v>0.8</v>
      </c>
      <c r="R17" s="5">
        <f t="shared" si="0"/>
        <v>2880</v>
      </c>
      <c r="S17" s="9">
        <f t="shared" si="1"/>
        <v>2934.72</v>
      </c>
      <c r="T17" s="5">
        <v>0.9</v>
      </c>
      <c r="U17" s="5">
        <f t="shared" si="2"/>
        <v>3240</v>
      </c>
      <c r="V17" s="9">
        <f t="shared" si="3"/>
        <v>3301.56</v>
      </c>
    </row>
    <row r="18" s="1" customFormat="1" spans="1:22">
      <c r="A18" s="5" t="s">
        <v>56</v>
      </c>
      <c r="B18" s="5" t="s">
        <v>116</v>
      </c>
      <c r="C18" s="5" t="s">
        <v>117</v>
      </c>
      <c r="D18" s="5" t="s">
        <v>59</v>
      </c>
      <c r="E18" s="5" t="s">
        <v>60</v>
      </c>
      <c r="F18" s="5" t="s">
        <v>14</v>
      </c>
      <c r="G18" s="5" t="s">
        <v>61</v>
      </c>
      <c r="H18" s="5" t="s">
        <v>118</v>
      </c>
      <c r="I18" s="5" t="s">
        <v>15</v>
      </c>
      <c r="J18" s="5">
        <v>3.188</v>
      </c>
      <c r="K18" s="5" t="s">
        <v>16</v>
      </c>
      <c r="L18" s="5" t="s">
        <v>9</v>
      </c>
      <c r="M18" s="5" t="s">
        <v>119</v>
      </c>
      <c r="N18" s="5" t="s">
        <v>120</v>
      </c>
      <c r="O18" s="5">
        <v>3300</v>
      </c>
      <c r="P18" s="5">
        <v>3530</v>
      </c>
      <c r="Q18" s="5">
        <v>0.8</v>
      </c>
      <c r="R18" s="5">
        <f t="shared" si="0"/>
        <v>2824</v>
      </c>
      <c r="S18" s="9">
        <f t="shared" si="1"/>
        <v>9002.912</v>
      </c>
      <c r="T18" s="5">
        <v>0.9</v>
      </c>
      <c r="U18" s="5">
        <f t="shared" si="2"/>
        <v>3177</v>
      </c>
      <c r="V18" s="9">
        <f t="shared" si="3"/>
        <v>10128.276</v>
      </c>
    </row>
    <row r="19" s="1" customFormat="1" spans="1:22">
      <c r="A19" s="5" t="s">
        <v>56</v>
      </c>
      <c r="B19" s="5" t="s">
        <v>121</v>
      </c>
      <c r="C19" s="5" t="s">
        <v>122</v>
      </c>
      <c r="D19" s="5" t="s">
        <v>59</v>
      </c>
      <c r="E19" s="5" t="s">
        <v>123</v>
      </c>
      <c r="F19" s="5" t="s">
        <v>11</v>
      </c>
      <c r="G19" s="5" t="s">
        <v>124</v>
      </c>
      <c r="H19" s="5" t="s">
        <v>125</v>
      </c>
      <c r="I19" s="5" t="s">
        <v>18</v>
      </c>
      <c r="J19" s="5">
        <v>1.638</v>
      </c>
      <c r="K19" s="5" t="s">
        <v>16</v>
      </c>
      <c r="L19" s="5" t="s">
        <v>9</v>
      </c>
      <c r="M19" s="5" t="s">
        <v>126</v>
      </c>
      <c r="N19" s="5" t="s">
        <v>127</v>
      </c>
      <c r="O19" s="5">
        <v>3300</v>
      </c>
      <c r="P19" s="5">
        <v>3630</v>
      </c>
      <c r="Q19" s="5">
        <v>0.8</v>
      </c>
      <c r="R19" s="5">
        <f t="shared" si="0"/>
        <v>2904</v>
      </c>
      <c r="S19" s="9">
        <f t="shared" si="1"/>
        <v>4756.752</v>
      </c>
      <c r="T19" s="5">
        <v>0.9</v>
      </c>
      <c r="U19" s="5">
        <f t="shared" si="2"/>
        <v>3267</v>
      </c>
      <c r="V19" s="9">
        <f t="shared" si="3"/>
        <v>5351.346</v>
      </c>
    </row>
    <row r="20" s="1" customFormat="1" spans="1:22">
      <c r="A20" s="5" t="s">
        <v>56</v>
      </c>
      <c r="B20" s="5" t="s">
        <v>121</v>
      </c>
      <c r="C20" s="5" t="s">
        <v>128</v>
      </c>
      <c r="D20" s="5" t="s">
        <v>59</v>
      </c>
      <c r="E20" s="5" t="s">
        <v>123</v>
      </c>
      <c r="F20" s="5" t="s">
        <v>11</v>
      </c>
      <c r="G20" s="5" t="s">
        <v>124</v>
      </c>
      <c r="H20" s="5" t="s">
        <v>129</v>
      </c>
      <c r="I20" s="5" t="s">
        <v>13</v>
      </c>
      <c r="J20" s="5">
        <v>1.69</v>
      </c>
      <c r="K20" s="5" t="s">
        <v>16</v>
      </c>
      <c r="L20" s="5" t="s">
        <v>9</v>
      </c>
      <c r="M20" s="5" t="s">
        <v>130</v>
      </c>
      <c r="N20" s="5" t="s">
        <v>131</v>
      </c>
      <c r="O20" s="5">
        <v>3300</v>
      </c>
      <c r="P20" s="5">
        <v>3630</v>
      </c>
      <c r="Q20" s="5">
        <v>0.8</v>
      </c>
      <c r="R20" s="5">
        <f t="shared" si="0"/>
        <v>2904</v>
      </c>
      <c r="S20" s="9">
        <f t="shared" si="1"/>
        <v>4907.76</v>
      </c>
      <c r="T20" s="5">
        <v>0.9</v>
      </c>
      <c r="U20" s="5">
        <f t="shared" si="2"/>
        <v>3267</v>
      </c>
      <c r="V20" s="9">
        <f t="shared" si="3"/>
        <v>5521.23</v>
      </c>
    </row>
    <row r="21" s="1" customFormat="1" spans="1:22">
      <c r="A21" s="5" t="s">
        <v>56</v>
      </c>
      <c r="B21" s="5" t="s">
        <v>121</v>
      </c>
      <c r="C21" s="5" t="s">
        <v>128</v>
      </c>
      <c r="D21" s="5" t="s">
        <v>59</v>
      </c>
      <c r="E21" s="5" t="s">
        <v>123</v>
      </c>
      <c r="F21" s="5" t="s">
        <v>11</v>
      </c>
      <c r="G21" s="5" t="s">
        <v>124</v>
      </c>
      <c r="H21" s="5" t="s">
        <v>132</v>
      </c>
      <c r="I21" s="5" t="s">
        <v>13</v>
      </c>
      <c r="J21" s="5">
        <v>1.287</v>
      </c>
      <c r="K21" s="5" t="s">
        <v>16</v>
      </c>
      <c r="L21" s="5" t="s">
        <v>9</v>
      </c>
      <c r="M21" s="5" t="s">
        <v>130</v>
      </c>
      <c r="N21" s="5" t="s">
        <v>131</v>
      </c>
      <c r="O21" s="5">
        <v>3300</v>
      </c>
      <c r="P21" s="5">
        <v>3630</v>
      </c>
      <c r="Q21" s="5">
        <v>0.8</v>
      </c>
      <c r="R21" s="5">
        <f t="shared" si="0"/>
        <v>2904</v>
      </c>
      <c r="S21" s="9">
        <f t="shared" si="1"/>
        <v>3737.448</v>
      </c>
      <c r="T21" s="5">
        <v>0.9</v>
      </c>
      <c r="U21" s="5">
        <f t="shared" si="2"/>
        <v>3267</v>
      </c>
      <c r="V21" s="9">
        <f t="shared" si="3"/>
        <v>4204.629</v>
      </c>
    </row>
    <row r="22" s="1" customFormat="1" spans="1:22">
      <c r="A22" s="5" t="s">
        <v>56</v>
      </c>
      <c r="B22" s="5" t="s">
        <v>133</v>
      </c>
      <c r="C22" s="5" t="s">
        <v>134</v>
      </c>
      <c r="D22" s="5" t="s">
        <v>59</v>
      </c>
      <c r="E22" s="5" t="s">
        <v>123</v>
      </c>
      <c r="F22" s="5" t="s">
        <v>11</v>
      </c>
      <c r="G22" s="5" t="s">
        <v>124</v>
      </c>
      <c r="H22" s="5" t="s">
        <v>135</v>
      </c>
      <c r="I22" s="5" t="s">
        <v>12</v>
      </c>
      <c r="J22" s="5">
        <v>2.944</v>
      </c>
      <c r="K22" s="5" t="s">
        <v>16</v>
      </c>
      <c r="L22" s="5" t="s">
        <v>9</v>
      </c>
      <c r="M22" s="5" t="s">
        <v>136</v>
      </c>
      <c r="N22" s="5" t="s">
        <v>137</v>
      </c>
      <c r="O22" s="5">
        <v>3300</v>
      </c>
      <c r="P22" s="5">
        <v>3560</v>
      </c>
      <c r="Q22" s="5">
        <v>0.8</v>
      </c>
      <c r="R22" s="5">
        <f t="shared" si="0"/>
        <v>2848</v>
      </c>
      <c r="S22" s="9">
        <f t="shared" si="1"/>
        <v>8384.512</v>
      </c>
      <c r="T22" s="5">
        <v>0.9</v>
      </c>
      <c r="U22" s="5">
        <f t="shared" si="2"/>
        <v>3204</v>
      </c>
      <c r="V22" s="9">
        <f t="shared" si="3"/>
        <v>9432.576</v>
      </c>
    </row>
    <row r="23" s="1" customFormat="1" spans="1:22">
      <c r="A23" s="5" t="s">
        <v>56</v>
      </c>
      <c r="B23" s="5" t="s">
        <v>133</v>
      </c>
      <c r="C23" s="5" t="s">
        <v>134</v>
      </c>
      <c r="D23" s="5" t="s">
        <v>59</v>
      </c>
      <c r="E23" s="5" t="s">
        <v>123</v>
      </c>
      <c r="F23" s="5" t="s">
        <v>11</v>
      </c>
      <c r="G23" s="5" t="s">
        <v>124</v>
      </c>
      <c r="H23" s="5" t="s">
        <v>138</v>
      </c>
      <c r="I23" s="5" t="s">
        <v>12</v>
      </c>
      <c r="J23" s="5">
        <v>1.337</v>
      </c>
      <c r="K23" s="5" t="s">
        <v>16</v>
      </c>
      <c r="L23" s="5" t="s">
        <v>9</v>
      </c>
      <c r="M23" s="5" t="s">
        <v>139</v>
      </c>
      <c r="N23" s="5" t="s">
        <v>140</v>
      </c>
      <c r="O23" s="5">
        <v>3300</v>
      </c>
      <c r="P23" s="5">
        <v>3560</v>
      </c>
      <c r="Q23" s="5">
        <v>0.8</v>
      </c>
      <c r="R23" s="5">
        <f t="shared" si="0"/>
        <v>2848</v>
      </c>
      <c r="S23" s="9">
        <f t="shared" si="1"/>
        <v>3807.776</v>
      </c>
      <c r="T23" s="5">
        <v>0.9</v>
      </c>
      <c r="U23" s="5">
        <f t="shared" si="2"/>
        <v>3204</v>
      </c>
      <c r="V23" s="9">
        <f t="shared" si="3"/>
        <v>4283.748</v>
      </c>
    </row>
    <row r="24" spans="1:22">
      <c r="A24" s="5"/>
      <c r="B24" s="5"/>
      <c r="C24" s="5"/>
      <c r="D24" s="5"/>
      <c r="E24" s="5"/>
      <c r="F24" s="5"/>
      <c r="G24" s="5"/>
      <c r="H24" s="5"/>
      <c r="I24" s="5" t="s">
        <v>141</v>
      </c>
      <c r="J24" s="5">
        <f>SUM(J3:J23)</f>
        <v>48.213</v>
      </c>
      <c r="K24" s="5"/>
      <c r="L24" s="5"/>
      <c r="M24" s="5"/>
      <c r="N24" s="5"/>
      <c r="O24" s="5"/>
      <c r="P24" s="5"/>
      <c r="Q24" s="5"/>
      <c r="R24" s="5"/>
      <c r="S24" s="9">
        <f>SUM(S3:S23)</f>
        <v>135954.056</v>
      </c>
      <c r="T24" s="5">
        <v>0.9</v>
      </c>
      <c r="U24" s="5"/>
      <c r="V24" s="9">
        <f>SUM(V3:V23)</f>
        <v>152948.313</v>
      </c>
    </row>
    <row r="25" spans="1:2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10" t="s">
        <v>142</v>
      </c>
      <c r="R25" s="10"/>
      <c r="S25" s="10"/>
      <c r="T25" s="10" t="s">
        <v>143</v>
      </c>
      <c r="U25" s="10"/>
      <c r="V25" s="10"/>
    </row>
    <row r="1048566" s="2" customFormat="1"/>
    <row r="1048567" s="2" customFormat="1"/>
    <row r="1048568" s="2" customFormat="1"/>
    <row r="1048569" s="2" customFormat="1"/>
    <row r="1048570" s="2" customFormat="1"/>
    <row r="1048571" s="2" customFormat="1"/>
    <row r="1048572" s="2" customFormat="1"/>
    <row r="1048573" s="2" customFormat="1"/>
    <row r="1048574" s="2" customFormat="1"/>
    <row r="1048575" s="2" customFormat="1"/>
    <row r="1048576" s="2" customFormat="1"/>
  </sheetData>
  <mergeCells count="19">
    <mergeCell ref="O1:P1"/>
    <mergeCell ref="Q25:S25"/>
    <mergeCell ref="T25:V25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Q1:S2"/>
    <mergeCell ref="T1:V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48570"/>
  <sheetViews>
    <sheetView topLeftCell="E1" workbookViewId="0">
      <selection activeCell="Q3" sqref="Q$1:S$1048576"/>
    </sheetView>
  </sheetViews>
  <sheetFormatPr defaultColWidth="9" defaultRowHeight="13.5"/>
  <cols>
    <col min="1" max="1" width="26.3333333333333" style="1" customWidth="1"/>
    <col min="2" max="2" width="12" style="1" customWidth="1"/>
    <col min="3" max="3" width="19.6666666666667" style="1" customWidth="1"/>
    <col min="4" max="4" width="15.6666666666667" style="1" customWidth="1"/>
    <col min="5" max="5" width="17.8916666666667" style="1" customWidth="1"/>
    <col min="6" max="6" width="13.775" style="1" customWidth="1"/>
    <col min="7" max="7" width="14.4416666666667" style="1" customWidth="1"/>
    <col min="8" max="8" width="18.6666666666667" style="1" customWidth="1"/>
    <col min="9" max="9" width="12.3333333333333" style="1" customWidth="1"/>
    <col min="10" max="10" width="12.775" style="1" customWidth="1"/>
    <col min="11" max="11" width="9" style="1"/>
    <col min="12" max="12" width="30.3333333333333" style="1" customWidth="1"/>
    <col min="13" max="13" width="17.5583333333333" style="1" customWidth="1"/>
    <col min="14" max="14" width="11" style="1" customWidth="1"/>
    <col min="15" max="18" width="9" style="1"/>
    <col min="19" max="19" width="11.8916666666667" style="1"/>
    <col min="20" max="21" width="9" style="1"/>
    <col min="22" max="22" width="11.8916666666667" style="1"/>
    <col min="23" max="16384" width="9" style="1"/>
  </cols>
  <sheetData>
    <row r="1" s="1" customFormat="1" spans="1:22">
      <c r="A1" s="3" t="s">
        <v>42</v>
      </c>
      <c r="B1" s="3" t="s">
        <v>43</v>
      </c>
      <c r="C1" s="3" t="s">
        <v>44</v>
      </c>
      <c r="D1" s="3" t="s">
        <v>45</v>
      </c>
      <c r="E1" s="3" t="s">
        <v>46</v>
      </c>
      <c r="F1" s="3" t="s">
        <v>5</v>
      </c>
      <c r="G1" s="3" t="s">
        <v>47</v>
      </c>
      <c r="H1" s="3" t="s">
        <v>48</v>
      </c>
      <c r="I1" s="3" t="s">
        <v>6</v>
      </c>
      <c r="J1" s="3" t="s">
        <v>49</v>
      </c>
      <c r="K1" s="3" t="s">
        <v>4</v>
      </c>
      <c r="L1" s="3" t="s">
        <v>3</v>
      </c>
      <c r="M1" s="3" t="s">
        <v>50</v>
      </c>
      <c r="N1" s="3" t="s">
        <v>51</v>
      </c>
      <c r="O1" s="8" t="s">
        <v>52</v>
      </c>
      <c r="P1" s="8"/>
      <c r="Q1" s="8" t="s">
        <v>53</v>
      </c>
      <c r="R1" s="8"/>
      <c r="S1" s="8"/>
      <c r="T1" s="8" t="s">
        <v>53</v>
      </c>
      <c r="U1" s="8"/>
      <c r="V1" s="8"/>
    </row>
    <row r="2" s="1" customFormat="1" spans="1:2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 t="s">
        <v>54</v>
      </c>
      <c r="P2" s="5" t="s">
        <v>55</v>
      </c>
      <c r="Q2" s="8"/>
      <c r="R2" s="8"/>
      <c r="S2" s="8"/>
      <c r="T2" s="8"/>
      <c r="U2" s="8"/>
      <c r="V2" s="8"/>
    </row>
    <row r="3" s="1" customFormat="1" spans="1:22">
      <c r="A3" s="5" t="s">
        <v>56</v>
      </c>
      <c r="B3" s="5" t="s">
        <v>57</v>
      </c>
      <c r="C3" s="5" t="s">
        <v>58</v>
      </c>
      <c r="D3" s="5" t="s">
        <v>59</v>
      </c>
      <c r="E3" s="5" t="s">
        <v>60</v>
      </c>
      <c r="F3" s="5" t="s">
        <v>14</v>
      </c>
      <c r="G3" s="5" t="s">
        <v>61</v>
      </c>
      <c r="H3" s="5" t="s">
        <v>62</v>
      </c>
      <c r="I3" s="6" t="s">
        <v>38</v>
      </c>
      <c r="J3" s="6">
        <v>1.363</v>
      </c>
      <c r="K3" s="6" t="s">
        <v>33</v>
      </c>
      <c r="L3" s="6" t="s">
        <v>63</v>
      </c>
      <c r="M3" s="12" t="s">
        <v>64</v>
      </c>
      <c r="N3" s="5" t="s">
        <v>65</v>
      </c>
      <c r="O3" s="5">
        <v>3300</v>
      </c>
      <c r="P3" s="5">
        <v>3530</v>
      </c>
      <c r="Q3" s="5">
        <v>0.8</v>
      </c>
      <c r="R3" s="5">
        <f t="shared" ref="R3:R8" si="0">SUM(P3*Q3)</f>
        <v>2824</v>
      </c>
      <c r="S3" s="9">
        <f t="shared" ref="S3:S8" si="1">SUM(J3*R3)</f>
        <v>3849.112</v>
      </c>
      <c r="T3" s="5">
        <v>0.9</v>
      </c>
      <c r="U3" s="5">
        <f t="shared" ref="U3:U8" si="2">SUM(P3*T3)</f>
        <v>3177</v>
      </c>
      <c r="V3" s="9">
        <f t="shared" ref="V3:V8" si="3">SUM(J3*U3)</f>
        <v>4330.251</v>
      </c>
    </row>
    <row r="4" s="1" customFormat="1" spans="1:22">
      <c r="A4" s="5" t="s">
        <v>56</v>
      </c>
      <c r="B4" s="5" t="s">
        <v>57</v>
      </c>
      <c r="C4" s="5" t="s">
        <v>58</v>
      </c>
      <c r="D4" s="5" t="s">
        <v>59</v>
      </c>
      <c r="E4" s="5" t="s">
        <v>60</v>
      </c>
      <c r="F4" s="5" t="s">
        <v>14</v>
      </c>
      <c r="G4" s="5" t="s">
        <v>61</v>
      </c>
      <c r="H4" s="5" t="s">
        <v>66</v>
      </c>
      <c r="I4" s="6" t="s">
        <v>38</v>
      </c>
      <c r="J4" s="6">
        <v>2.726</v>
      </c>
      <c r="K4" s="6" t="s">
        <v>33</v>
      </c>
      <c r="L4" s="6" t="s">
        <v>63</v>
      </c>
      <c r="M4" s="12" t="s">
        <v>67</v>
      </c>
      <c r="N4" s="5" t="s">
        <v>65</v>
      </c>
      <c r="O4" s="5">
        <v>3300</v>
      </c>
      <c r="P4" s="5">
        <v>3530</v>
      </c>
      <c r="Q4" s="5">
        <v>0.8</v>
      </c>
      <c r="R4" s="5">
        <f t="shared" si="0"/>
        <v>2824</v>
      </c>
      <c r="S4" s="9">
        <f t="shared" si="1"/>
        <v>7698.224</v>
      </c>
      <c r="T4" s="5">
        <v>0.9</v>
      </c>
      <c r="U4" s="5">
        <f t="shared" si="2"/>
        <v>3177</v>
      </c>
      <c r="V4" s="9">
        <f t="shared" si="3"/>
        <v>8660.502</v>
      </c>
    </row>
    <row r="5" s="1" customFormat="1" spans="1:22">
      <c r="A5" s="5" t="s">
        <v>56</v>
      </c>
      <c r="B5" s="5" t="s">
        <v>68</v>
      </c>
      <c r="C5" s="5" t="s">
        <v>69</v>
      </c>
      <c r="D5" s="5" t="s">
        <v>59</v>
      </c>
      <c r="E5" s="5" t="s">
        <v>60</v>
      </c>
      <c r="F5" s="5" t="s">
        <v>14</v>
      </c>
      <c r="G5" s="5" t="s">
        <v>61</v>
      </c>
      <c r="H5" s="5" t="s">
        <v>70</v>
      </c>
      <c r="I5" s="6" t="s">
        <v>36</v>
      </c>
      <c r="J5" s="6">
        <v>1.176</v>
      </c>
      <c r="K5" s="6" t="s">
        <v>33</v>
      </c>
      <c r="L5" s="6" t="s">
        <v>63</v>
      </c>
      <c r="M5" s="12" t="s">
        <v>71</v>
      </c>
      <c r="N5" s="5" t="s">
        <v>72</v>
      </c>
      <c r="O5" s="5">
        <v>3300</v>
      </c>
      <c r="P5" s="5">
        <v>3410</v>
      </c>
      <c r="Q5" s="5">
        <v>0.8</v>
      </c>
      <c r="R5" s="5">
        <f t="shared" si="0"/>
        <v>2728</v>
      </c>
      <c r="S5" s="9">
        <f t="shared" si="1"/>
        <v>3208.128</v>
      </c>
      <c r="T5" s="5">
        <v>0.9</v>
      </c>
      <c r="U5" s="5">
        <f t="shared" si="2"/>
        <v>3069</v>
      </c>
      <c r="V5" s="9">
        <f t="shared" si="3"/>
        <v>3609.144</v>
      </c>
    </row>
    <row r="6" s="1" customFormat="1" spans="1:22">
      <c r="A6" s="5" t="s">
        <v>56</v>
      </c>
      <c r="B6" s="5" t="s">
        <v>79</v>
      </c>
      <c r="C6" s="5" t="s">
        <v>80</v>
      </c>
      <c r="D6" s="5" t="s">
        <v>59</v>
      </c>
      <c r="E6" s="5" t="s">
        <v>60</v>
      </c>
      <c r="F6" s="5" t="s">
        <v>14</v>
      </c>
      <c r="G6" s="5" t="s">
        <v>61</v>
      </c>
      <c r="H6" s="5" t="s">
        <v>81</v>
      </c>
      <c r="I6" s="6" t="s">
        <v>26</v>
      </c>
      <c r="J6" s="6">
        <v>1.59</v>
      </c>
      <c r="K6" s="6" t="s">
        <v>16</v>
      </c>
      <c r="L6" s="6" t="s">
        <v>144</v>
      </c>
      <c r="M6" s="5" t="s">
        <v>82</v>
      </c>
      <c r="N6" s="5" t="s">
        <v>83</v>
      </c>
      <c r="O6" s="5">
        <v>3300</v>
      </c>
      <c r="P6" s="5">
        <v>3500</v>
      </c>
      <c r="Q6" s="5">
        <v>0.8</v>
      </c>
      <c r="R6" s="5">
        <f t="shared" si="0"/>
        <v>2800</v>
      </c>
      <c r="S6" s="9">
        <f t="shared" si="1"/>
        <v>4452</v>
      </c>
      <c r="T6" s="5">
        <v>0.9</v>
      </c>
      <c r="U6" s="5">
        <f t="shared" si="2"/>
        <v>3150</v>
      </c>
      <c r="V6" s="9">
        <f t="shared" si="3"/>
        <v>5008.5</v>
      </c>
    </row>
    <row r="7" s="1" customFormat="1" spans="1:22">
      <c r="A7" s="5" t="s">
        <v>56</v>
      </c>
      <c r="B7" s="5" t="s">
        <v>79</v>
      </c>
      <c r="C7" s="5" t="s">
        <v>80</v>
      </c>
      <c r="D7" s="5" t="s">
        <v>59</v>
      </c>
      <c r="E7" s="5" t="s">
        <v>60</v>
      </c>
      <c r="F7" s="5" t="s">
        <v>14</v>
      </c>
      <c r="G7" s="5" t="s">
        <v>61</v>
      </c>
      <c r="H7" s="5" t="s">
        <v>90</v>
      </c>
      <c r="I7" s="6" t="s">
        <v>26</v>
      </c>
      <c r="J7" s="6">
        <v>3.464</v>
      </c>
      <c r="K7" s="6" t="s">
        <v>33</v>
      </c>
      <c r="L7" s="6" t="s">
        <v>63</v>
      </c>
      <c r="M7" s="5" t="s">
        <v>85</v>
      </c>
      <c r="N7" s="5" t="s">
        <v>86</v>
      </c>
      <c r="O7" s="5">
        <v>3300</v>
      </c>
      <c r="P7" s="5">
        <v>3500</v>
      </c>
      <c r="Q7" s="5">
        <v>0.8</v>
      </c>
      <c r="R7" s="5">
        <f t="shared" si="0"/>
        <v>2800</v>
      </c>
      <c r="S7" s="9">
        <f t="shared" si="1"/>
        <v>9699.2</v>
      </c>
      <c r="T7" s="5">
        <v>0.9</v>
      </c>
      <c r="U7" s="5">
        <f t="shared" si="2"/>
        <v>3150</v>
      </c>
      <c r="V7" s="9">
        <f t="shared" si="3"/>
        <v>10911.6</v>
      </c>
    </row>
    <row r="8" s="1" customFormat="1" spans="1:22">
      <c r="A8" s="5" t="s">
        <v>56</v>
      </c>
      <c r="B8" s="5" t="s">
        <v>91</v>
      </c>
      <c r="C8" s="5" t="s">
        <v>92</v>
      </c>
      <c r="D8" s="5" t="s">
        <v>59</v>
      </c>
      <c r="E8" s="5" t="s">
        <v>60</v>
      </c>
      <c r="F8" s="5" t="s">
        <v>14</v>
      </c>
      <c r="G8" s="5" t="s">
        <v>61</v>
      </c>
      <c r="H8" s="5" t="s">
        <v>93</v>
      </c>
      <c r="I8" s="6" t="s">
        <v>26</v>
      </c>
      <c r="J8" s="6">
        <v>1.931</v>
      </c>
      <c r="K8" s="6" t="s">
        <v>16</v>
      </c>
      <c r="L8" s="6" t="s">
        <v>144</v>
      </c>
      <c r="M8" s="5" t="s">
        <v>94</v>
      </c>
      <c r="N8" s="5" t="s">
        <v>86</v>
      </c>
      <c r="O8" s="5">
        <v>3300</v>
      </c>
      <c r="P8" s="5">
        <v>3500</v>
      </c>
      <c r="Q8" s="5">
        <v>0.8</v>
      </c>
      <c r="R8" s="5">
        <f t="shared" si="0"/>
        <v>2800</v>
      </c>
      <c r="S8" s="9">
        <f t="shared" si="1"/>
        <v>5406.8</v>
      </c>
      <c r="T8" s="5">
        <v>0.9</v>
      </c>
      <c r="U8" s="5">
        <f t="shared" si="2"/>
        <v>3150</v>
      </c>
      <c r="V8" s="9">
        <f t="shared" si="3"/>
        <v>6082.65</v>
      </c>
    </row>
    <row r="9" s="1" customFormat="1" spans="1:22">
      <c r="A9" s="5" t="s">
        <v>56</v>
      </c>
      <c r="B9" s="5" t="s">
        <v>101</v>
      </c>
      <c r="C9" s="5" t="s">
        <v>102</v>
      </c>
      <c r="D9" s="5" t="s">
        <v>59</v>
      </c>
      <c r="E9" s="5" t="s">
        <v>60</v>
      </c>
      <c r="F9" s="5" t="s">
        <v>14</v>
      </c>
      <c r="G9" s="5" t="s">
        <v>61</v>
      </c>
      <c r="H9" s="5" t="s">
        <v>103</v>
      </c>
      <c r="I9" s="6" t="s">
        <v>40</v>
      </c>
      <c r="J9" s="6">
        <v>1.798</v>
      </c>
      <c r="K9" s="6" t="s">
        <v>33</v>
      </c>
      <c r="L9" s="6" t="s">
        <v>63</v>
      </c>
      <c r="M9" s="5" t="s">
        <v>104</v>
      </c>
      <c r="N9" s="5" t="s">
        <v>105</v>
      </c>
      <c r="O9" s="5">
        <v>3300</v>
      </c>
      <c r="P9" s="5">
        <v>3700</v>
      </c>
      <c r="Q9" s="5">
        <v>0.8</v>
      </c>
      <c r="R9" s="5">
        <f t="shared" ref="R9:R17" si="4">SUM(P9*Q9)</f>
        <v>2960</v>
      </c>
      <c r="S9" s="9">
        <f t="shared" ref="S9:S17" si="5">SUM(J9*R9)</f>
        <v>5322.08</v>
      </c>
      <c r="T9" s="5">
        <v>0.9</v>
      </c>
      <c r="U9" s="5">
        <f t="shared" ref="U9:U17" si="6">SUM(P9*T9)</f>
        <v>3330</v>
      </c>
      <c r="V9" s="9">
        <f t="shared" ref="V9:V17" si="7">SUM(J9*U9)</f>
        <v>5987.34</v>
      </c>
    </row>
    <row r="10" s="1" customFormat="1" spans="1:22">
      <c r="A10" s="5" t="s">
        <v>56</v>
      </c>
      <c r="B10" s="5" t="s">
        <v>106</v>
      </c>
      <c r="C10" s="5" t="s">
        <v>107</v>
      </c>
      <c r="D10" s="5" t="s">
        <v>59</v>
      </c>
      <c r="E10" s="5" t="s">
        <v>60</v>
      </c>
      <c r="F10" s="5" t="s">
        <v>14</v>
      </c>
      <c r="G10" s="5" t="s">
        <v>61</v>
      </c>
      <c r="H10" s="5" t="s">
        <v>108</v>
      </c>
      <c r="I10" s="6" t="s">
        <v>39</v>
      </c>
      <c r="J10" s="6">
        <v>1.151</v>
      </c>
      <c r="K10" s="6" t="s">
        <v>33</v>
      </c>
      <c r="L10" s="6" t="s">
        <v>63</v>
      </c>
      <c r="M10" s="5" t="s">
        <v>109</v>
      </c>
      <c r="N10" s="5" t="s">
        <v>110</v>
      </c>
      <c r="O10" s="5">
        <v>3300</v>
      </c>
      <c r="P10" s="5">
        <v>3730</v>
      </c>
      <c r="Q10" s="5">
        <v>0.8</v>
      </c>
      <c r="R10" s="5">
        <f t="shared" si="4"/>
        <v>2984</v>
      </c>
      <c r="S10" s="9">
        <f t="shared" si="5"/>
        <v>3434.584</v>
      </c>
      <c r="T10" s="5">
        <v>0.9</v>
      </c>
      <c r="U10" s="5">
        <f t="shared" si="6"/>
        <v>3357</v>
      </c>
      <c r="V10" s="9">
        <f t="shared" si="7"/>
        <v>3863.907</v>
      </c>
    </row>
    <row r="11" s="1" customFormat="1" spans="1:22">
      <c r="A11" s="5" t="s">
        <v>56</v>
      </c>
      <c r="B11" s="5" t="s">
        <v>106</v>
      </c>
      <c r="C11" s="5" t="s">
        <v>111</v>
      </c>
      <c r="D11" s="5" t="s">
        <v>59</v>
      </c>
      <c r="E11" s="5" t="s">
        <v>60</v>
      </c>
      <c r="F11" s="6" t="s">
        <v>27</v>
      </c>
      <c r="G11" s="7" t="s">
        <v>112</v>
      </c>
      <c r="H11" s="6" t="s">
        <v>113</v>
      </c>
      <c r="I11" s="6" t="s">
        <v>13</v>
      </c>
      <c r="J11" s="6">
        <v>1.019</v>
      </c>
      <c r="K11" s="6" t="s">
        <v>16</v>
      </c>
      <c r="L11" s="6" t="s">
        <v>144</v>
      </c>
      <c r="M11" s="7" t="s">
        <v>114</v>
      </c>
      <c r="N11" s="7" t="s">
        <v>115</v>
      </c>
      <c r="O11" s="7">
        <v>3600</v>
      </c>
      <c r="P11" s="5">
        <v>3600</v>
      </c>
      <c r="Q11" s="5">
        <v>0.8</v>
      </c>
      <c r="R11" s="5">
        <f t="shared" si="4"/>
        <v>2880</v>
      </c>
      <c r="S11" s="9">
        <f t="shared" si="5"/>
        <v>2934.72</v>
      </c>
      <c r="T11" s="5">
        <v>0.9</v>
      </c>
      <c r="U11" s="5">
        <f t="shared" si="6"/>
        <v>3240</v>
      </c>
      <c r="V11" s="9">
        <f t="shared" si="7"/>
        <v>3301.56</v>
      </c>
    </row>
    <row r="12" s="1" customFormat="1" spans="1:22">
      <c r="A12" s="5" t="s">
        <v>56</v>
      </c>
      <c r="B12" s="5" t="s">
        <v>116</v>
      </c>
      <c r="C12" s="5" t="s">
        <v>117</v>
      </c>
      <c r="D12" s="5" t="s">
        <v>59</v>
      </c>
      <c r="E12" s="5" t="s">
        <v>60</v>
      </c>
      <c r="F12" s="5" t="s">
        <v>14</v>
      </c>
      <c r="G12" s="5" t="s">
        <v>61</v>
      </c>
      <c r="H12" s="5" t="s">
        <v>118</v>
      </c>
      <c r="I12" s="6" t="s">
        <v>15</v>
      </c>
      <c r="J12" s="6">
        <v>3.188</v>
      </c>
      <c r="K12" s="6" t="s">
        <v>16</v>
      </c>
      <c r="L12" s="6" t="s">
        <v>144</v>
      </c>
      <c r="M12" s="5" t="s">
        <v>119</v>
      </c>
      <c r="N12" s="5" t="s">
        <v>120</v>
      </c>
      <c r="O12" s="5">
        <v>3300</v>
      </c>
      <c r="P12" s="5">
        <v>3530</v>
      </c>
      <c r="Q12" s="5">
        <v>0.8</v>
      </c>
      <c r="R12" s="5">
        <f t="shared" si="4"/>
        <v>2824</v>
      </c>
      <c r="S12" s="9">
        <f t="shared" si="5"/>
        <v>9002.912</v>
      </c>
      <c r="T12" s="5">
        <v>0.9</v>
      </c>
      <c r="U12" s="5">
        <f t="shared" si="6"/>
        <v>3177</v>
      </c>
      <c r="V12" s="9">
        <f t="shared" si="7"/>
        <v>10128.276</v>
      </c>
    </row>
    <row r="13" s="1" customFormat="1" spans="1:22">
      <c r="A13" s="5" t="s">
        <v>56</v>
      </c>
      <c r="B13" s="5" t="s">
        <v>121</v>
      </c>
      <c r="C13" s="5" t="s">
        <v>122</v>
      </c>
      <c r="D13" s="5" t="s">
        <v>59</v>
      </c>
      <c r="E13" s="5" t="s">
        <v>123</v>
      </c>
      <c r="F13" s="5" t="s">
        <v>11</v>
      </c>
      <c r="G13" s="5" t="s">
        <v>124</v>
      </c>
      <c r="H13" s="5" t="s">
        <v>125</v>
      </c>
      <c r="I13" s="6" t="s">
        <v>18</v>
      </c>
      <c r="J13" s="6">
        <v>1.638</v>
      </c>
      <c r="K13" s="6" t="s">
        <v>16</v>
      </c>
      <c r="L13" s="6" t="s">
        <v>144</v>
      </c>
      <c r="M13" s="5" t="s">
        <v>126</v>
      </c>
      <c r="N13" s="5" t="s">
        <v>127</v>
      </c>
      <c r="O13" s="5">
        <v>3300</v>
      </c>
      <c r="P13" s="5">
        <v>3630</v>
      </c>
      <c r="Q13" s="5">
        <v>0.8</v>
      </c>
      <c r="R13" s="5">
        <f t="shared" si="4"/>
        <v>2904</v>
      </c>
      <c r="S13" s="9">
        <f t="shared" si="5"/>
        <v>4756.752</v>
      </c>
      <c r="T13" s="5">
        <v>0.9</v>
      </c>
      <c r="U13" s="5">
        <f t="shared" si="6"/>
        <v>3267</v>
      </c>
      <c r="V13" s="9">
        <f t="shared" si="7"/>
        <v>5351.346</v>
      </c>
    </row>
    <row r="14" s="1" customFormat="1" spans="1:22">
      <c r="A14" s="5" t="s">
        <v>56</v>
      </c>
      <c r="B14" s="5" t="s">
        <v>121</v>
      </c>
      <c r="C14" s="5" t="s">
        <v>128</v>
      </c>
      <c r="D14" s="5" t="s">
        <v>59</v>
      </c>
      <c r="E14" s="5" t="s">
        <v>123</v>
      </c>
      <c r="F14" s="5" t="s">
        <v>11</v>
      </c>
      <c r="G14" s="5" t="s">
        <v>124</v>
      </c>
      <c r="H14" s="5" t="s">
        <v>129</v>
      </c>
      <c r="I14" s="6" t="s">
        <v>13</v>
      </c>
      <c r="J14" s="6">
        <v>1.69</v>
      </c>
      <c r="K14" s="6" t="s">
        <v>16</v>
      </c>
      <c r="L14" s="6" t="s">
        <v>144</v>
      </c>
      <c r="M14" s="5" t="s">
        <v>130</v>
      </c>
      <c r="N14" s="5" t="s">
        <v>131</v>
      </c>
      <c r="O14" s="5">
        <v>3300</v>
      </c>
      <c r="P14" s="5">
        <v>3630</v>
      </c>
      <c r="Q14" s="5">
        <v>0.8</v>
      </c>
      <c r="R14" s="5">
        <f t="shared" si="4"/>
        <v>2904</v>
      </c>
      <c r="S14" s="9">
        <f t="shared" si="5"/>
        <v>4907.76</v>
      </c>
      <c r="T14" s="5">
        <v>0.9</v>
      </c>
      <c r="U14" s="5">
        <f t="shared" si="6"/>
        <v>3267</v>
      </c>
      <c r="V14" s="9">
        <f t="shared" si="7"/>
        <v>5521.23</v>
      </c>
    </row>
    <row r="15" s="1" customFormat="1" spans="1:22">
      <c r="A15" s="5" t="s">
        <v>56</v>
      </c>
      <c r="B15" s="5" t="s">
        <v>121</v>
      </c>
      <c r="C15" s="5" t="s">
        <v>128</v>
      </c>
      <c r="D15" s="5" t="s">
        <v>59</v>
      </c>
      <c r="E15" s="5" t="s">
        <v>123</v>
      </c>
      <c r="F15" s="5" t="s">
        <v>11</v>
      </c>
      <c r="G15" s="5" t="s">
        <v>124</v>
      </c>
      <c r="H15" s="5" t="s">
        <v>132</v>
      </c>
      <c r="I15" s="6" t="s">
        <v>13</v>
      </c>
      <c r="J15" s="6">
        <v>1.287</v>
      </c>
      <c r="K15" s="6" t="s">
        <v>16</v>
      </c>
      <c r="L15" s="6" t="s">
        <v>144</v>
      </c>
      <c r="M15" s="5" t="s">
        <v>130</v>
      </c>
      <c r="N15" s="5" t="s">
        <v>131</v>
      </c>
      <c r="O15" s="5">
        <v>3300</v>
      </c>
      <c r="P15" s="5">
        <v>3630</v>
      </c>
      <c r="Q15" s="5">
        <v>0.8</v>
      </c>
      <c r="R15" s="5">
        <f t="shared" si="4"/>
        <v>2904</v>
      </c>
      <c r="S15" s="9">
        <f t="shared" si="5"/>
        <v>3737.448</v>
      </c>
      <c r="T15" s="5">
        <v>0.9</v>
      </c>
      <c r="U15" s="5">
        <f t="shared" si="6"/>
        <v>3267</v>
      </c>
      <c r="V15" s="9">
        <f t="shared" si="7"/>
        <v>4204.629</v>
      </c>
    </row>
    <row r="16" s="1" customFormat="1" spans="1:22">
      <c r="A16" s="5" t="s">
        <v>56</v>
      </c>
      <c r="B16" s="5" t="s">
        <v>133</v>
      </c>
      <c r="C16" s="5" t="s">
        <v>134</v>
      </c>
      <c r="D16" s="5" t="s">
        <v>59</v>
      </c>
      <c r="E16" s="5" t="s">
        <v>123</v>
      </c>
      <c r="F16" s="5" t="s">
        <v>11</v>
      </c>
      <c r="G16" s="5" t="s">
        <v>124</v>
      </c>
      <c r="H16" s="5" t="s">
        <v>135</v>
      </c>
      <c r="I16" s="6" t="s">
        <v>12</v>
      </c>
      <c r="J16" s="6">
        <v>2.944</v>
      </c>
      <c r="K16" s="6" t="s">
        <v>16</v>
      </c>
      <c r="L16" s="6" t="s">
        <v>144</v>
      </c>
      <c r="M16" s="5" t="s">
        <v>136</v>
      </c>
      <c r="N16" s="5" t="s">
        <v>137</v>
      </c>
      <c r="O16" s="5">
        <v>3300</v>
      </c>
      <c r="P16" s="5">
        <v>3560</v>
      </c>
      <c r="Q16" s="5">
        <v>0.8</v>
      </c>
      <c r="R16" s="5">
        <f t="shared" si="4"/>
        <v>2848</v>
      </c>
      <c r="S16" s="9">
        <f t="shared" si="5"/>
        <v>8384.512</v>
      </c>
      <c r="T16" s="5">
        <v>0.9</v>
      </c>
      <c r="U16" s="5">
        <f t="shared" si="6"/>
        <v>3204</v>
      </c>
      <c r="V16" s="9">
        <f t="shared" si="7"/>
        <v>9432.576</v>
      </c>
    </row>
    <row r="17" s="1" customFormat="1" spans="1:22">
      <c r="A17" s="5" t="s">
        <v>56</v>
      </c>
      <c r="B17" s="5" t="s">
        <v>133</v>
      </c>
      <c r="C17" s="5" t="s">
        <v>134</v>
      </c>
      <c r="D17" s="5" t="s">
        <v>59</v>
      </c>
      <c r="E17" s="5" t="s">
        <v>123</v>
      </c>
      <c r="F17" s="5" t="s">
        <v>11</v>
      </c>
      <c r="G17" s="5" t="s">
        <v>124</v>
      </c>
      <c r="H17" s="5" t="s">
        <v>138</v>
      </c>
      <c r="I17" s="6" t="s">
        <v>12</v>
      </c>
      <c r="J17" s="6">
        <v>1.337</v>
      </c>
      <c r="K17" s="6" t="s">
        <v>16</v>
      </c>
      <c r="L17" s="6" t="s">
        <v>144</v>
      </c>
      <c r="M17" s="5" t="s">
        <v>139</v>
      </c>
      <c r="N17" s="5" t="s">
        <v>140</v>
      </c>
      <c r="O17" s="5">
        <v>3300</v>
      </c>
      <c r="P17" s="5">
        <v>3560</v>
      </c>
      <c r="Q17" s="5">
        <v>0.8</v>
      </c>
      <c r="R17" s="5">
        <f t="shared" si="4"/>
        <v>2848</v>
      </c>
      <c r="S17" s="9">
        <f t="shared" si="5"/>
        <v>3807.776</v>
      </c>
      <c r="T17" s="5">
        <v>0.9</v>
      </c>
      <c r="U17" s="5">
        <f t="shared" si="6"/>
        <v>3204</v>
      </c>
      <c r="V17" s="9">
        <f t="shared" si="7"/>
        <v>4283.748</v>
      </c>
    </row>
    <row r="18" spans="1:22">
      <c r="A18" s="5"/>
      <c r="B18" s="5"/>
      <c r="C18" s="5"/>
      <c r="D18" s="5"/>
      <c r="E18" s="5"/>
      <c r="F18" s="5"/>
      <c r="G18" s="5"/>
      <c r="H18" s="5"/>
      <c r="I18" s="5" t="s">
        <v>141</v>
      </c>
      <c r="J18" s="5">
        <f>SUM(J3:J17)</f>
        <v>28.302</v>
      </c>
      <c r="K18" s="5"/>
      <c r="L18" s="5"/>
      <c r="M18" s="5"/>
      <c r="N18" s="5"/>
      <c r="O18" s="5"/>
      <c r="P18" s="5"/>
      <c r="Q18" s="5"/>
      <c r="R18" s="5"/>
      <c r="S18" s="9">
        <f>SUM(S3:S17)</f>
        <v>80602.008</v>
      </c>
      <c r="T18" s="5">
        <v>0.9</v>
      </c>
      <c r="U18" s="5"/>
      <c r="V18" s="9">
        <f>SUM(V3:V17)</f>
        <v>90677.259</v>
      </c>
    </row>
    <row r="19" spans="1:2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10" t="s">
        <v>142</v>
      </c>
      <c r="R19" s="10"/>
      <c r="S19" s="10"/>
      <c r="T19" s="10" t="s">
        <v>143</v>
      </c>
      <c r="U19" s="10"/>
      <c r="V19" s="10"/>
    </row>
    <row r="1048560" s="2" customFormat="1"/>
    <row r="1048561" s="2" customFormat="1"/>
    <row r="1048562" s="2" customFormat="1"/>
    <row r="1048563" s="2" customFormat="1"/>
    <row r="1048564" s="2" customFormat="1"/>
    <row r="1048565" s="2" customFormat="1"/>
    <row r="1048566" s="2" customFormat="1"/>
    <row r="1048567" s="2" customFormat="1"/>
    <row r="1048568" s="2" customFormat="1"/>
    <row r="1048569" s="2" customFormat="1"/>
    <row r="1048570" s="2" customFormat="1"/>
  </sheetData>
  <mergeCells count="19">
    <mergeCell ref="O1:P1"/>
    <mergeCell ref="Q19:S19"/>
    <mergeCell ref="T19:V19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Q1:S2"/>
    <mergeCell ref="T1:V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滞存规格明细</vt:lpstr>
      <vt:lpstr>材料号</vt:lpstr>
      <vt:lpstr>电商已挂牌材料号 0725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JSZPCS_7</cp:lastModifiedBy>
  <dcterms:created xsi:type="dcterms:W3CDTF">2024-07-18T10:38:00Z</dcterms:created>
  <dcterms:modified xsi:type="dcterms:W3CDTF">2024-07-26T05:18:30Z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DA4B812C7C5541C992AAB34ED9BFAFFC_13</vt:lpwstr>
  </property>
  <property fmtid="{D5CDD505-2E9C-101B-9397-08002B2CF9AE}" pid="3" name="KSOProductBuildVer">
    <vt:lpwstr>2052-11.8.2.8696</vt:lpwstr>
  </property>
</Properties>
</file>