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result" sheetId="1" r:id="rId1"/>
  </sheets>
  <definedNames>
    <definedName name="_xlnm._FilterDatabase" localSheetId="0" hidden="1">result!$A$1:$P$3</definedName>
  </definedNames>
  <calcPr calcId="144525"/>
</workbook>
</file>

<file path=xl/sharedStrings.xml><?xml version="1.0" encoding="utf-8"?>
<sst xmlns="http://schemas.openxmlformats.org/spreadsheetml/2006/main" count="82" uniqueCount="44">
  <si>
    <t>公司别</t>
  </si>
  <si>
    <t>合约号</t>
  </si>
  <si>
    <t>合同号(ERP系统)</t>
  </si>
  <si>
    <t>品名细分类中文</t>
  </si>
  <si>
    <t>牌号（钢级）</t>
  </si>
  <si>
    <t>产品规范码</t>
  </si>
  <si>
    <t>材料号</t>
  </si>
  <si>
    <t>材料规格</t>
  </si>
  <si>
    <t>材料理论重量</t>
  </si>
  <si>
    <t>材料净重</t>
  </si>
  <si>
    <t>库区代码</t>
  </si>
  <si>
    <t>准发时刻</t>
  </si>
  <si>
    <t>生产日期</t>
  </si>
  <si>
    <t>准发时间</t>
  </si>
  <si>
    <t>月龄</t>
  </si>
  <si>
    <t>库龄</t>
  </si>
  <si>
    <t>新疆天山钢铁巴州有限公司</t>
  </si>
  <si>
    <t>DZ2300218</t>
  </si>
  <si>
    <t>DZ23H00019</t>
  </si>
  <si>
    <t>热轧光圆钢筋盘条</t>
  </si>
  <si>
    <t>HPB300</t>
  </si>
  <si>
    <t>DBN02D271001</t>
  </si>
  <si>
    <t>D501325447005</t>
  </si>
  <si>
    <t>Φ12</t>
  </si>
  <si>
    <t>FAG</t>
  </si>
  <si>
    <t>20230308162122</t>
  </si>
  <si>
    <t>20230225</t>
  </si>
  <si>
    <t>BZ2300416</t>
  </si>
  <si>
    <t>BZ23H00052</t>
  </si>
  <si>
    <t>热轧带肋钢筋</t>
  </si>
  <si>
    <t>HRB400E</t>
  </si>
  <si>
    <t>BBN04B2501001</t>
  </si>
  <si>
    <t>B501325597002</t>
  </si>
  <si>
    <t>Φ12*12000</t>
  </si>
  <si>
    <t>20230215174424</t>
  </si>
  <si>
    <t>20230215</t>
  </si>
  <si>
    <t>B501325597003</t>
  </si>
  <si>
    <t>BZ2300461</t>
  </si>
  <si>
    <t>BZ23H00053</t>
  </si>
  <si>
    <t>B501325629001</t>
  </si>
  <si>
    <t>20230216092110</t>
  </si>
  <si>
    <t>20230216</t>
  </si>
  <si>
    <t>B501325629002</t>
  </si>
  <si>
    <t>B501325629003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</si>
</sst>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indexed="8"/>
      <name val="Calibri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4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7" fillId="6" borderId="6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0" fillId="3" borderId="2" xfId="0" applyFont="1" applyFill="1" applyBorder="1" applyAlignment="1">
      <alignment horizontal="center" vertical="center"/>
    </xf>
    <xf numFmtId="14" fontId="0" fillId="0" borderId="2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workbookViewId="0">
      <selection activeCell="Q14" sqref="Q14"/>
    </sheetView>
  </sheetViews>
  <sheetFormatPr defaultColWidth="21" defaultRowHeight="13.5"/>
  <cols>
    <col min="1" max="1" width="18.125" customWidth="1"/>
    <col min="2" max="2" width="11.375" customWidth="1"/>
    <col min="3" max="3" width="12.875" customWidth="1"/>
    <col min="4" max="4" width="16.125" customWidth="1"/>
    <col min="5" max="5" width="9.25" customWidth="1"/>
    <col min="6" max="6" width="14.25" customWidth="1"/>
    <col min="7" max="7" width="14.875" customWidth="1"/>
    <col min="8" max="8" width="11.5" customWidth="1"/>
    <col min="9" max="9" width="8.5" customWidth="1"/>
    <col min="10" max="10" width="10" customWidth="1"/>
    <col min="11" max="11" width="7.25" customWidth="1"/>
    <col min="12" max="12" width="15.625" hidden="1" customWidth="1"/>
    <col min="13" max="13" width="9.875" customWidth="1"/>
    <col min="14" max="14" width="11.25" customWidth="1"/>
    <col min="15" max="15" width="20.5" hidden="1" customWidth="1"/>
    <col min="16" max="16" width="9.125" customWidth="1"/>
  </cols>
  <sheetData>
    <row r="1" ht="28" customHeight="1" spans="1:16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4" t="s">
        <v>13</v>
      </c>
      <c r="O1" s="4" t="s">
        <v>14</v>
      </c>
      <c r="P1" s="4" t="s">
        <v>15</v>
      </c>
    </row>
    <row r="2" ht="21" customHeight="1" spans="2:16">
      <c r="B2" s="2"/>
      <c r="C2" s="2"/>
      <c r="D2" s="2"/>
      <c r="E2" s="2"/>
      <c r="F2" s="2"/>
      <c r="G2" s="2"/>
      <c r="H2" s="2"/>
      <c r="I2" s="2"/>
      <c r="J2" s="2"/>
      <c r="K2" s="2"/>
      <c r="L2" s="4"/>
      <c r="M2" s="2"/>
      <c r="N2" s="4"/>
      <c r="O2" s="4"/>
      <c r="P2" s="4"/>
    </row>
    <row r="3" ht="21" customHeight="1" spans="1:16">
      <c r="A3" t="s">
        <v>16</v>
      </c>
      <c r="B3" s="3" t="s">
        <v>17</v>
      </c>
      <c r="C3" s="3" t="s">
        <v>18</v>
      </c>
      <c r="D3" s="3" t="s">
        <v>19</v>
      </c>
      <c r="E3" s="3" t="s">
        <v>20</v>
      </c>
      <c r="F3" s="3" t="s">
        <v>21</v>
      </c>
      <c r="G3" s="3" t="s">
        <v>22</v>
      </c>
      <c r="H3" s="3" t="s">
        <v>23</v>
      </c>
      <c r="I3" s="3">
        <v>2.322</v>
      </c>
      <c r="J3" s="3">
        <v>2.322</v>
      </c>
      <c r="K3" s="3" t="s">
        <v>24</v>
      </c>
      <c r="L3" s="3" t="s">
        <v>25</v>
      </c>
      <c r="M3" s="3" t="s">
        <v>26</v>
      </c>
      <c r="N3" s="5">
        <f t="shared" ref="N3:N8" si="0">DATE(MID(L3,1,4),MID(L3,5,2),MID(L3,7,2))</f>
        <v>44993</v>
      </c>
      <c r="O3" s="3">
        <f ca="1" t="shared" ref="O3:O8" si="1">DATEDIF(N3,TODAY(),"M")</f>
        <v>5</v>
      </c>
      <c r="P3" s="3" t="str">
        <f ca="1" t="shared" ref="P3:P8" si="2">_xlfn.IFS(O3&gt;=12,"12个月以上",O3&gt;=9,"9-12个月",O3&gt;=6,"6-9个月",O3&gt;=5,"5-6个月",O3&lt;5,"5个月以内")</f>
        <v>5-6个月</v>
      </c>
    </row>
    <row r="4" ht="21" customHeight="1" spans="1:16">
      <c r="A4" t="s">
        <v>16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  <c r="G4" s="3" t="s">
        <v>32</v>
      </c>
      <c r="H4" s="3" t="s">
        <v>33</v>
      </c>
      <c r="I4" s="3">
        <v>3.25</v>
      </c>
      <c r="J4" s="3">
        <v>3.25</v>
      </c>
      <c r="K4" s="3" t="s">
        <v>24</v>
      </c>
      <c r="L4" s="3" t="s">
        <v>34</v>
      </c>
      <c r="M4" s="3" t="s">
        <v>35</v>
      </c>
      <c r="N4" s="5">
        <f t="shared" si="0"/>
        <v>44972</v>
      </c>
      <c r="O4" s="3">
        <f ca="1" t="shared" si="1"/>
        <v>6</v>
      </c>
      <c r="P4" s="3" t="str">
        <f ca="1" t="shared" si="2"/>
        <v>6-9个月</v>
      </c>
    </row>
    <row r="5" ht="21" customHeight="1" spans="1:16">
      <c r="A5" t="s">
        <v>16</v>
      </c>
      <c r="B5" s="3" t="s">
        <v>27</v>
      </c>
      <c r="C5" s="3" t="s">
        <v>28</v>
      </c>
      <c r="D5" s="3" t="s">
        <v>29</v>
      </c>
      <c r="E5" s="3" t="s">
        <v>30</v>
      </c>
      <c r="F5" s="3" t="s">
        <v>31</v>
      </c>
      <c r="G5" s="3" t="s">
        <v>36</v>
      </c>
      <c r="H5" s="3" t="s">
        <v>33</v>
      </c>
      <c r="I5" s="3">
        <v>3.25</v>
      </c>
      <c r="J5" s="3">
        <v>3.25</v>
      </c>
      <c r="K5" s="3" t="s">
        <v>24</v>
      </c>
      <c r="L5" s="3" t="s">
        <v>34</v>
      </c>
      <c r="M5" s="3" t="s">
        <v>35</v>
      </c>
      <c r="N5" s="5">
        <f t="shared" si="0"/>
        <v>44972</v>
      </c>
      <c r="O5" s="3">
        <f ca="1" t="shared" si="1"/>
        <v>6</v>
      </c>
      <c r="P5" s="3" t="str">
        <f ca="1" t="shared" si="2"/>
        <v>6-9个月</v>
      </c>
    </row>
    <row r="6" ht="21" customHeight="1" spans="1:16">
      <c r="A6" t="s">
        <v>16</v>
      </c>
      <c r="B6" s="3" t="s">
        <v>37</v>
      </c>
      <c r="C6" s="3" t="s">
        <v>38</v>
      </c>
      <c r="D6" s="3" t="s">
        <v>29</v>
      </c>
      <c r="E6" s="3" t="s">
        <v>30</v>
      </c>
      <c r="F6" s="3" t="s">
        <v>31</v>
      </c>
      <c r="G6" s="3" t="s">
        <v>39</v>
      </c>
      <c r="H6" s="3" t="s">
        <v>33</v>
      </c>
      <c r="I6" s="3">
        <v>3.25</v>
      </c>
      <c r="J6" s="3">
        <v>3.25</v>
      </c>
      <c r="K6" s="3" t="s">
        <v>24</v>
      </c>
      <c r="L6" s="3" t="s">
        <v>40</v>
      </c>
      <c r="M6" s="3" t="s">
        <v>41</v>
      </c>
      <c r="N6" s="5">
        <f t="shared" si="0"/>
        <v>44973</v>
      </c>
      <c r="O6" s="3">
        <f ca="1" t="shared" si="1"/>
        <v>6</v>
      </c>
      <c r="P6" s="3" t="str">
        <f ca="1" t="shared" si="2"/>
        <v>6-9个月</v>
      </c>
    </row>
    <row r="7" ht="21" customHeight="1" spans="1:16">
      <c r="A7" t="s">
        <v>16</v>
      </c>
      <c r="B7" s="3" t="s">
        <v>37</v>
      </c>
      <c r="C7" s="3" t="s">
        <v>38</v>
      </c>
      <c r="D7" s="3" t="s">
        <v>29</v>
      </c>
      <c r="E7" s="3" t="s">
        <v>30</v>
      </c>
      <c r="F7" s="3" t="s">
        <v>31</v>
      </c>
      <c r="G7" s="3" t="s">
        <v>42</v>
      </c>
      <c r="H7" s="3" t="s">
        <v>33</v>
      </c>
      <c r="I7" s="3">
        <v>3.25</v>
      </c>
      <c r="J7" s="3">
        <v>3.25</v>
      </c>
      <c r="K7" s="3" t="s">
        <v>24</v>
      </c>
      <c r="L7" s="3" t="s">
        <v>40</v>
      </c>
      <c r="M7" s="3" t="s">
        <v>41</v>
      </c>
      <c r="N7" s="5">
        <f t="shared" si="0"/>
        <v>44973</v>
      </c>
      <c r="O7" s="3">
        <f ca="1" t="shared" si="1"/>
        <v>6</v>
      </c>
      <c r="P7" s="3" t="str">
        <f ca="1" t="shared" si="2"/>
        <v>6-9个月</v>
      </c>
    </row>
    <row r="8" ht="21" customHeight="1" spans="1:16">
      <c r="A8" t="s">
        <v>16</v>
      </c>
      <c r="B8" s="3" t="s">
        <v>37</v>
      </c>
      <c r="C8" s="3" t="s">
        <v>38</v>
      </c>
      <c r="D8" s="3" t="s">
        <v>29</v>
      </c>
      <c r="E8" s="3" t="s">
        <v>30</v>
      </c>
      <c r="F8" s="3" t="s">
        <v>31</v>
      </c>
      <c r="G8" s="3" t="s">
        <v>43</v>
      </c>
      <c r="H8" s="3" t="s">
        <v>33</v>
      </c>
      <c r="I8" s="3">
        <v>3.25</v>
      </c>
      <c r="J8" s="3">
        <v>3.25</v>
      </c>
      <c r="K8" s="3" t="s">
        <v>24</v>
      </c>
      <c r="L8" s="3" t="s">
        <v>40</v>
      </c>
      <c r="M8" s="3" t="s">
        <v>41</v>
      </c>
      <c r="N8" s="5">
        <f t="shared" si="0"/>
        <v>44973</v>
      </c>
      <c r="O8" s="3">
        <f ca="1" t="shared" si="1"/>
        <v>6</v>
      </c>
      <c r="P8" s="3" t="str">
        <f ca="1" t="shared" si="2"/>
        <v>6-9个月</v>
      </c>
    </row>
    <row r="9" spans="9:9">
      <c r="I9">
        <f>SUM(I3:I8)</f>
        <v>18.572</v>
      </c>
    </row>
  </sheetData>
  <mergeCells count="13"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:M2"/>
    <mergeCell ref="N1:N2"/>
    <mergeCell ref="P1:P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wfxs</cp:lastModifiedBy>
  <dcterms:created xsi:type="dcterms:W3CDTF">2023-08-21T09:12:00Z</dcterms:created>
  <dcterms:modified xsi:type="dcterms:W3CDTF">2023-08-22T08:03:10Z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6C6A8ABFC65840E3B003C84BEF15414D</vt:lpwstr>
  </property>
  <property fmtid="{D5CDD505-2E9C-101B-9397-08002B2CF9AE}" pid="3" name="KSOProductBuildVer">
    <vt:lpwstr>2052-11.8.2.8875</vt:lpwstr>
  </property>
</Properties>
</file>